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<sst xmlns="http://schemas.openxmlformats.org/spreadsheetml/2006/main" count="1122" uniqueCount="208">
  <si>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</si>
  <si>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</si>
  <si>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</si>
  <si>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</si>
  <si>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</si>
  <si>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</si>
  <si>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</si>
  <si>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</si>
  <si>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</si>
  <si>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</si>
  <si>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</si>
  <si>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</si>
  <si>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</si>
  <si>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</si>
  <si>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</si>
  <si>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</si>
  <si>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</si>
  <si>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</si>
  <si>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</si>
  <si>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</si>
  <si>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</si>
  <si>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</si>
  <si>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</si>
  <si>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</si>
  <si>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</si>
  <si>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</si>
  <si>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</si>
  <si>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</si>
  <si>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</si>
  <si>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</si>
  <si>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</si>
  <si>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</si>
  <si>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</si>
  <si>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</si>
  <si>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</si>
  <si>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</si>
  <si>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</si>
  <si>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</si>
  <si>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</si>
  <si>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</si>
  <si>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</si>
  <si>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</si>
  <si>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</si>
  <si>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</si>
  <si>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</si>
  <si>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</si>
  <si>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</si>
  <si>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</si>
  <si>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</si>
  <si>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</si>
  <si>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</si>
  <si>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</si>
  <si>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</si>
  <si>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</si>
  <si>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</si>
  <si>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</si>
  <si>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</si>
  <si>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</si>
  <si>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</si>
  <si>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</si>
  <si>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</si>
  <si>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</si>
  <si>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</si>
  <si>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</si>
  <si>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</si>
  <si>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</si>
  <si>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</si>
  <si>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</si>
  <si>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</si>
  <si>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</si>
  <si>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</si>
  <si>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</si>
  <si>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</si>
  <si>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</si>
  <si>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</si>
  <si>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</si>
  <si>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</si>
  <si>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</si>
  <si>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</si>
  <si>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</si>
  <si>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</si>
  <si>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</si>
  <si>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</si>
  <si>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</si>
  <si>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</si>
  <si>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</si>
  <si>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</si>
  <si>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</si>
  <si>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</si>
  <si>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</si>
  <si>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</si>
  <si>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</si>
  <si>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</si>
  <si>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</si>
  <si>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</si>
  <si>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</si>
  <si>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</si>
  <si>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</si>
  <si>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</si>
  <si>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</si>
  <si>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</si>
  <si>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</si>
  <si>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</si>
  <si>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</si>
  <si>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</si>
  <si>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</si>
  <si>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</si>
  <si>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</si>
  <si>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</si>
  <si>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</si>
  <si>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</si>
  <si>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</si>
  <si>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</si>
  <si>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</si>
  <si>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</si>
  <si>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</si>
  <si>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</si>
  <si>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</si>
  <si>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</si>
  <si>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</si>
  <si>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</si>
  <si>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</si>
  <si>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</si>
  <si>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</si>
  <si>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</si>
  <si>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</si>
  <si>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</si>
  <si>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</si>
  <si>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</si>
  <si>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</si>
  <si>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</si>
  <si>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</si>
  <si>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</si>
  <si>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</si>
  <si>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</si>
  <si>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</si>
  <si>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</si>
  <si>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</si>
  <si>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</si>
  <si>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</si>
  <si>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</si>
  <si>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</si>
  <si>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</si>
  <si>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</si>
  <si>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</si>
  <si>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</si>
  <si>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</si>
  <si>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</si>
  <si>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</si>
  <si>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</si>
  <si>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</si>
  <si>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</si>
  <si>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</si>
  <si>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</si>
  <si>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</si>
  <si>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</si>
  <si>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</si>
  <si>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</si>
  <si>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</si>
  <si>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</si>
  <si>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</si>
  <si>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</si>
  <si>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</si>
  <si>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</si>
  <si>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</si>
  <si>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</si>
  <si>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</si>
  <si>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</si>
  <si>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</si>
  <si>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</si>
  <si>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</si>
  <si>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</si>
  <si>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</si>
  <si>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</si>
  <si>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</si>
  <si>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</si>
  <si>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</si>
  <si>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</si>
  <si>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</si>
  <si>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</si>
  <si>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</si>
  <si>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</si>
  <si>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</si>
  <si>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</si>
  <si>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</si>
  <si>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</si>
  <si>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</si>
  <si>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</si>
  <si>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</si>
  <si>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</si>
  <si>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</si>
  <si>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</si>
  <si>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</si>
  <si>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</si>
  <si>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</si>
  <si>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</si>
  <si>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</si>
  <si>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</si>
  <si>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</si>
  <si>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800</t>
  </si>
  <si>
    <t>295</t>
  </si>
  <si>
    <t>Увеличение стоимости прочих оборотных запасов (материалов)</t>
  </si>
  <si>
    <t>от  09 июля 2020 г № 17</t>
  </si>
  <si>
    <t>Капитальные вложения в объекты государственной (муниципальной) собственности</t>
  </si>
  <si>
    <t>400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</si>
  <si>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</si>
  <si>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</si>
  <si>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01 0 00 12220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</si>
</sst>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6" fillId="0" borderId="1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19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6" fillId="0" borderId="20" xfId="53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view="pageBreakPreview" zoomScale="90" zoomScaleSheetLayoutView="90" zoomScalePageLayoutView="0" workbookViewId="0" topLeftCell="A166">
      <selection activeCell="X173" sqref="X173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3"/>
      <c r="I1" s="106" t="s">
        <v>184</v>
      </c>
      <c r="J1" s="107"/>
      <c r="K1" s="107"/>
      <c r="L1" s="107"/>
      <c r="M1" s="107"/>
    </row>
    <row r="2" spans="1:13" ht="12.75">
      <c r="A2" s="15"/>
      <c r="B2" s="16"/>
      <c r="C2" s="16"/>
      <c r="H2" s="73"/>
      <c r="I2" s="106" t="s">
        <v>202</v>
      </c>
      <c r="J2" s="107"/>
      <c r="K2" s="107"/>
      <c r="L2" s="107"/>
      <c r="M2" s="107"/>
    </row>
    <row r="3" spans="1:11" ht="12.75">
      <c r="A3" s="1"/>
      <c r="B3" s="17"/>
      <c r="C3" s="17"/>
      <c r="D3" s="108"/>
      <c r="E3" s="108"/>
      <c r="F3" s="108"/>
      <c r="G3" s="108"/>
      <c r="H3" s="108"/>
      <c r="I3" s="17"/>
      <c r="J3" s="17"/>
      <c r="K3" s="1"/>
    </row>
    <row r="4" spans="1:11" ht="18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1" ht="18">
      <c r="A5" s="109" t="s">
        <v>155</v>
      </c>
      <c r="B5" s="109"/>
      <c r="C5" s="109"/>
      <c r="D5" s="109"/>
      <c r="E5" s="109"/>
      <c r="F5" s="109"/>
      <c r="G5" s="109"/>
      <c r="H5" s="109"/>
      <c r="I5" s="109"/>
      <c r="J5" s="109"/>
      <c r="K5" s="1"/>
    </row>
    <row r="6" spans="1:11" ht="18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110" t="s">
        <v>6</v>
      </c>
      <c r="B8" s="115" t="s">
        <v>4</v>
      </c>
      <c r="C8" s="116" t="s">
        <v>0</v>
      </c>
      <c r="D8" s="116" t="s">
        <v>1</v>
      </c>
      <c r="E8" s="116" t="s">
        <v>26</v>
      </c>
      <c r="F8" s="116" t="s">
        <v>27</v>
      </c>
      <c r="G8" s="21"/>
      <c r="H8" s="110" t="s">
        <v>18</v>
      </c>
      <c r="I8" s="110" t="s">
        <v>18</v>
      </c>
      <c r="J8" s="110" t="s">
        <v>18</v>
      </c>
      <c r="K8" s="4"/>
    </row>
    <row r="9" spans="1:11" ht="10.5" customHeight="1">
      <c r="A9" s="113"/>
      <c r="B9" s="115"/>
      <c r="C9" s="116"/>
      <c r="D9" s="116"/>
      <c r="E9" s="116"/>
      <c r="F9" s="116"/>
      <c r="G9" s="22" t="s">
        <v>30</v>
      </c>
      <c r="H9" s="111"/>
      <c r="I9" s="111"/>
      <c r="J9" s="111"/>
      <c r="K9" s="4"/>
    </row>
    <row r="10" spans="1:11" ht="14.25" customHeight="1">
      <c r="A10" s="114"/>
      <c r="B10" s="115"/>
      <c r="C10" s="116"/>
      <c r="D10" s="116"/>
      <c r="E10" s="116"/>
      <c r="F10" s="116"/>
      <c r="G10" s="23"/>
      <c r="H10" s="112"/>
      <c r="I10" s="112"/>
      <c r="J10" s="112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4883823.180000001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H13+H91+H100+H105+H78</f>
        <v>4883823.180000001</v>
      </c>
      <c r="I12" s="58">
        <f>I13+I78+I91</f>
        <v>3615257.7539999997</v>
      </c>
      <c r="J12" s="58">
        <f>J13+J78+J91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H14+H21+H48+H53+H57+H66+H71+H73+H75+H77+H70+H68</f>
        <v>4690573.57</v>
      </c>
      <c r="I13" s="59">
        <f>I14+I21+I48+I53+I57+I66+I71+I73+I75+I77</f>
        <v>3424367.55</v>
      </c>
      <c r="J13" s="59">
        <f>J14+J21+J48+J53+J57+J66+J71+J73+J75+J77</f>
        <v>3451367.55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1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406000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50000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1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2"/>
      <c r="R35" s="72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7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87" t="s">
        <v>182</v>
      </c>
      <c r="B53" s="38" t="s">
        <v>128</v>
      </c>
      <c r="C53" s="38" t="s">
        <v>7</v>
      </c>
      <c r="D53" s="38" t="s">
        <v>12</v>
      </c>
      <c r="E53" s="38" t="s">
        <v>183</v>
      </c>
      <c r="F53" s="38"/>
      <c r="G53" s="38"/>
      <c r="H53" s="60">
        <f>H54+H55+H56</f>
        <v>132353.96000000002</v>
      </c>
      <c r="I53" s="60">
        <v>0</v>
      </c>
      <c r="J53" s="60">
        <v>0</v>
      </c>
      <c r="K53" s="6"/>
      <c r="R53" s="6"/>
    </row>
    <row r="54" spans="1:18" ht="24" customHeight="1">
      <c r="A54" s="87" t="s">
        <v>83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 t="s">
        <v>29</v>
      </c>
      <c r="G54" s="38" t="s">
        <v>32</v>
      </c>
      <c r="H54" s="60">
        <v>101270.32</v>
      </c>
      <c r="I54" s="60">
        <v>0</v>
      </c>
      <c r="J54" s="60">
        <v>0</v>
      </c>
      <c r="K54" s="6"/>
      <c r="R54" s="6"/>
    </row>
    <row r="55" spans="1:18" ht="19.5" customHeight="1">
      <c r="A55" s="88" t="s">
        <v>94</v>
      </c>
      <c r="B55" s="38" t="s">
        <v>128</v>
      </c>
      <c r="C55" s="31" t="s">
        <v>7</v>
      </c>
      <c r="D55" s="31" t="s">
        <v>12</v>
      </c>
      <c r="E55" s="31" t="s">
        <v>183</v>
      </c>
      <c r="F55" s="31" t="s">
        <v>118</v>
      </c>
      <c r="G55" s="31" t="s">
        <v>31</v>
      </c>
      <c r="H55" s="60">
        <v>30583.64</v>
      </c>
      <c r="I55" s="60">
        <v>0</v>
      </c>
      <c r="J55" s="60">
        <v>0</v>
      </c>
      <c r="K55" s="6"/>
      <c r="R55" s="6"/>
    </row>
    <row r="56" spans="1:18" ht="20.25" customHeight="1">
      <c r="A56" s="89" t="s">
        <v>55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60</v>
      </c>
      <c r="G56" s="31" t="s">
        <v>173</v>
      </c>
      <c r="H56" s="60">
        <v>500</v>
      </c>
      <c r="I56" s="60">
        <v>0</v>
      </c>
      <c r="J56" s="60">
        <v>0</v>
      </c>
      <c r="K56" s="6"/>
      <c r="R56" s="6"/>
    </row>
    <row r="57" spans="1:18" ht="15.75" customHeight="1">
      <c r="A57" s="27" t="s">
        <v>75</v>
      </c>
      <c r="B57" s="66" t="s">
        <v>128</v>
      </c>
      <c r="C57" s="30" t="s">
        <v>7</v>
      </c>
      <c r="D57" s="30" t="s">
        <v>12</v>
      </c>
      <c r="E57" s="30" t="s">
        <v>99</v>
      </c>
      <c r="F57" s="30" t="s">
        <v>57</v>
      </c>
      <c r="G57" s="30"/>
      <c r="H57" s="59">
        <f>H60+H63+H65</f>
        <v>89367.55</v>
      </c>
      <c r="I57" s="59">
        <f>I60+I63+I65</f>
        <v>89367.55</v>
      </c>
      <c r="J57" s="59">
        <f>J60+J63+J65</f>
        <v>89367.55</v>
      </c>
      <c r="K57" s="6"/>
      <c r="R57" s="6"/>
    </row>
    <row r="58" spans="1:18" ht="15.75" customHeight="1">
      <c r="A58" s="90" t="s">
        <v>24</v>
      </c>
      <c r="B58" s="38" t="s">
        <v>128</v>
      </c>
      <c r="C58" s="31" t="s">
        <v>7</v>
      </c>
      <c r="D58" s="31" t="s">
        <v>12</v>
      </c>
      <c r="E58" s="31" t="s">
        <v>98</v>
      </c>
      <c r="F58" s="31"/>
      <c r="G58" s="31"/>
      <c r="H58" s="60">
        <f aca="true" t="shared" si="3" ref="H58:J59">H59</f>
        <v>83697.55</v>
      </c>
      <c r="I58" s="60">
        <f t="shared" si="3"/>
        <v>83697.55</v>
      </c>
      <c r="J58" s="60">
        <f t="shared" si="3"/>
        <v>83697.55</v>
      </c>
      <c r="K58" s="6"/>
      <c r="R58" s="6"/>
    </row>
    <row r="59" spans="1:18" ht="15.75" customHeight="1">
      <c r="A59" s="91" t="s">
        <v>75</v>
      </c>
      <c r="B59" s="38" t="s">
        <v>128</v>
      </c>
      <c r="C59" s="31" t="s">
        <v>7</v>
      </c>
      <c r="D59" s="31" t="s">
        <v>12</v>
      </c>
      <c r="E59" s="31" t="s">
        <v>98</v>
      </c>
      <c r="F59" s="31" t="s">
        <v>57</v>
      </c>
      <c r="G59" s="31"/>
      <c r="H59" s="60">
        <f t="shared" si="3"/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81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 t="s">
        <v>56</v>
      </c>
      <c r="H60" s="60">
        <v>83697.55</v>
      </c>
      <c r="I60" s="60">
        <v>83697.55</v>
      </c>
      <c r="J60" s="60">
        <v>83697.55</v>
      </c>
      <c r="K60" s="6"/>
      <c r="R60" s="6"/>
    </row>
    <row r="61" spans="1:18" ht="15.75" customHeight="1">
      <c r="A61" s="90" t="s">
        <v>24</v>
      </c>
      <c r="B61" s="38" t="s">
        <v>128</v>
      </c>
      <c r="C61" s="31"/>
      <c r="D61" s="31"/>
      <c r="E61" s="31" t="s">
        <v>121</v>
      </c>
      <c r="F61" s="31"/>
      <c r="G61" s="31"/>
      <c r="H61" s="60">
        <f aca="true" t="shared" si="4" ref="H61:J62">H62</f>
        <v>670</v>
      </c>
      <c r="I61" s="60">
        <f t="shared" si="4"/>
        <v>670</v>
      </c>
      <c r="J61" s="60">
        <f t="shared" si="4"/>
        <v>670</v>
      </c>
      <c r="K61" s="6"/>
      <c r="R61" s="6"/>
    </row>
    <row r="62" spans="1:18" ht="15.75" customHeight="1">
      <c r="A62" s="91" t="s">
        <v>75</v>
      </c>
      <c r="B62" s="38" t="s">
        <v>128</v>
      </c>
      <c r="C62" s="31" t="s">
        <v>7</v>
      </c>
      <c r="D62" s="31" t="s">
        <v>12</v>
      </c>
      <c r="E62" s="31" t="s">
        <v>121</v>
      </c>
      <c r="F62" s="31" t="s">
        <v>57</v>
      </c>
      <c r="G62" s="31"/>
      <c r="H62" s="60">
        <f t="shared" si="4"/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30" customHeight="1">
      <c r="A63" s="93" t="s">
        <v>81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 t="s">
        <v>56</v>
      </c>
      <c r="H63" s="60">
        <v>670</v>
      </c>
      <c r="I63" s="60">
        <v>670</v>
      </c>
      <c r="J63" s="60">
        <v>670</v>
      </c>
      <c r="K63" s="6"/>
      <c r="R63" s="6"/>
    </row>
    <row r="64" spans="1:18" ht="30" customHeight="1">
      <c r="A64" s="93" t="s">
        <v>140</v>
      </c>
      <c r="B64" s="38" t="s">
        <v>128</v>
      </c>
      <c r="C64" s="31" t="s">
        <v>7</v>
      </c>
      <c r="D64" s="31" t="s">
        <v>12</v>
      </c>
      <c r="E64" s="31" t="s">
        <v>141</v>
      </c>
      <c r="F64" s="31" t="s">
        <v>57</v>
      </c>
      <c r="G64" s="31"/>
      <c r="H64" s="60">
        <v>5000</v>
      </c>
      <c r="I64" s="60">
        <v>5000</v>
      </c>
      <c r="J64" s="60">
        <v>5000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 t="s">
        <v>56</v>
      </c>
      <c r="H65" s="60">
        <v>5000</v>
      </c>
      <c r="I65" s="60">
        <v>5000</v>
      </c>
      <c r="J65" s="60">
        <v>5000</v>
      </c>
      <c r="K65" s="6"/>
      <c r="R65" s="6"/>
    </row>
    <row r="66" spans="1:18" s="67" customFormat="1" ht="30" customHeight="1">
      <c r="A66" s="94" t="s">
        <v>134</v>
      </c>
      <c r="B66" s="38" t="s">
        <v>128</v>
      </c>
      <c r="C66" s="31" t="s">
        <v>7</v>
      </c>
      <c r="D66" s="31" t="s">
        <v>12</v>
      </c>
      <c r="E66" s="31" t="s">
        <v>149</v>
      </c>
      <c r="F66" s="31" t="s">
        <v>60</v>
      </c>
      <c r="G66" s="31"/>
      <c r="H66" s="60">
        <f>H67</f>
        <v>20000</v>
      </c>
      <c r="I66" s="60">
        <f>I67</f>
        <v>20000</v>
      </c>
      <c r="J66" s="60">
        <f>J67</f>
        <v>20000</v>
      </c>
      <c r="K66" s="5"/>
      <c r="R66" s="5"/>
    </row>
    <row r="67" spans="1:18" ht="30" customHeight="1">
      <c r="A67" s="92" t="s">
        <v>134</v>
      </c>
      <c r="B67" s="38" t="s">
        <v>128</v>
      </c>
      <c r="C67" s="31" t="s">
        <v>7</v>
      </c>
      <c r="D67" s="31" t="s">
        <v>12</v>
      </c>
      <c r="E67" s="31" t="s">
        <v>149</v>
      </c>
      <c r="F67" s="31" t="s">
        <v>60</v>
      </c>
      <c r="G67" s="31" t="s">
        <v>37</v>
      </c>
      <c r="H67" s="60">
        <v>20000</v>
      </c>
      <c r="I67" s="60">
        <v>20000</v>
      </c>
      <c r="J67" s="60">
        <v>20000</v>
      </c>
      <c r="K67" s="6"/>
      <c r="R67" s="6"/>
    </row>
    <row r="68" spans="1:18" ht="30" customHeight="1">
      <c r="A68" s="105" t="s">
        <v>203</v>
      </c>
      <c r="B68" s="38" t="s">
        <v>128</v>
      </c>
      <c r="C68" s="31" t="s">
        <v>7</v>
      </c>
      <c r="D68" s="31" t="s">
        <v>12</v>
      </c>
      <c r="E68" s="31" t="s">
        <v>149</v>
      </c>
      <c r="F68" s="31" t="s">
        <v>204</v>
      </c>
      <c r="G68" s="31"/>
      <c r="H68" s="60">
        <f>H69</f>
        <v>1100000</v>
      </c>
      <c r="I68" s="60">
        <v>0</v>
      </c>
      <c r="J68" s="60">
        <v>0</v>
      </c>
      <c r="K68" s="6"/>
      <c r="R68" s="6"/>
    </row>
    <row r="69" spans="1:18" ht="30" customHeight="1">
      <c r="A69" s="105" t="s">
        <v>206</v>
      </c>
      <c r="B69" s="38" t="s">
        <v>128</v>
      </c>
      <c r="C69" s="31" t="s">
        <v>7</v>
      </c>
      <c r="D69" s="31" t="s">
        <v>12</v>
      </c>
      <c r="E69" s="31" t="s">
        <v>149</v>
      </c>
      <c r="F69" s="31" t="s">
        <v>205</v>
      </c>
      <c r="G69" s="31"/>
      <c r="H69" s="60">
        <v>1100000</v>
      </c>
      <c r="I69" s="60">
        <v>0</v>
      </c>
      <c r="J69" s="60">
        <v>0</v>
      </c>
      <c r="K69" s="6"/>
      <c r="R69" s="6"/>
    </row>
    <row r="70" spans="1:18" ht="30" customHeight="1">
      <c r="A70" s="104" t="s">
        <v>197</v>
      </c>
      <c r="B70" s="38" t="s">
        <v>128</v>
      </c>
      <c r="C70" s="31" t="s">
        <v>7</v>
      </c>
      <c r="D70" s="31" t="s">
        <v>12</v>
      </c>
      <c r="E70" s="103" t="s">
        <v>198</v>
      </c>
      <c r="F70" s="31" t="s">
        <v>199</v>
      </c>
      <c r="G70" s="31" t="s">
        <v>200</v>
      </c>
      <c r="H70" s="60">
        <v>38100</v>
      </c>
      <c r="I70" s="60">
        <v>0</v>
      </c>
      <c r="J70" s="60">
        <v>0</v>
      </c>
      <c r="K70" s="6"/>
      <c r="R70" s="6"/>
    </row>
    <row r="71" spans="1:18" s="67" customFormat="1" ht="30" customHeight="1">
      <c r="A71" s="52" t="s">
        <v>50</v>
      </c>
      <c r="B71" s="66" t="s">
        <v>128</v>
      </c>
      <c r="C71" s="30" t="s">
        <v>7</v>
      </c>
      <c r="D71" s="30" t="s">
        <v>12</v>
      </c>
      <c r="E71" s="30" t="s">
        <v>149</v>
      </c>
      <c r="F71" s="30" t="s">
        <v>41</v>
      </c>
      <c r="G71" s="30"/>
      <c r="H71" s="59">
        <f>H72</f>
        <v>109240.59</v>
      </c>
      <c r="I71" s="59">
        <f>I72</f>
        <v>150000</v>
      </c>
      <c r="J71" s="59">
        <f>J72</f>
        <v>150000</v>
      </c>
      <c r="K71" s="5"/>
      <c r="R71" s="5"/>
    </row>
    <row r="72" spans="1:18" ht="30" customHeight="1">
      <c r="A72" s="100" t="s">
        <v>150</v>
      </c>
      <c r="B72" s="38" t="s">
        <v>128</v>
      </c>
      <c r="C72" s="31" t="s">
        <v>7</v>
      </c>
      <c r="D72" s="31" t="s">
        <v>12</v>
      </c>
      <c r="E72" s="31" t="s">
        <v>149</v>
      </c>
      <c r="F72" s="31" t="s">
        <v>41</v>
      </c>
      <c r="G72" s="31" t="s">
        <v>144</v>
      </c>
      <c r="H72" s="60">
        <v>109240.59</v>
      </c>
      <c r="I72" s="60">
        <v>150000</v>
      </c>
      <c r="J72" s="60">
        <v>150000</v>
      </c>
      <c r="K72" s="6"/>
      <c r="R72" s="6"/>
    </row>
    <row r="73" spans="1:18" s="67" customFormat="1" ht="31.5" customHeight="1">
      <c r="A73" s="68" t="s">
        <v>134</v>
      </c>
      <c r="B73" s="66" t="s">
        <v>128</v>
      </c>
      <c r="C73" s="30" t="s">
        <v>7</v>
      </c>
      <c r="D73" s="30" t="s">
        <v>12</v>
      </c>
      <c r="E73" s="30" t="s">
        <v>133</v>
      </c>
      <c r="F73" s="30" t="s">
        <v>60</v>
      </c>
      <c r="G73" s="30"/>
      <c r="H73" s="59">
        <f>H74</f>
        <v>300000</v>
      </c>
      <c r="I73" s="59">
        <f>I74</f>
        <v>300000</v>
      </c>
      <c r="J73" s="59">
        <f>J74</f>
        <v>300000</v>
      </c>
      <c r="K73" s="5"/>
      <c r="R73" s="5"/>
    </row>
    <row r="74" spans="1:18" ht="31.5" customHeight="1">
      <c r="A74" s="93" t="s">
        <v>151</v>
      </c>
      <c r="B74" s="38" t="s">
        <v>128</v>
      </c>
      <c r="C74" s="31" t="s">
        <v>7</v>
      </c>
      <c r="D74" s="31" t="s">
        <v>12</v>
      </c>
      <c r="E74" s="31" t="s">
        <v>133</v>
      </c>
      <c r="F74" s="31" t="s">
        <v>60</v>
      </c>
      <c r="G74" s="31" t="s">
        <v>37</v>
      </c>
      <c r="H74" s="60">
        <v>300000</v>
      </c>
      <c r="I74" s="60">
        <v>300000</v>
      </c>
      <c r="J74" s="60">
        <v>300000</v>
      </c>
      <c r="K74" s="6"/>
      <c r="R74" s="6"/>
    </row>
    <row r="75" spans="1:18" s="67" customFormat="1" ht="30" customHeight="1">
      <c r="A75" s="68" t="s">
        <v>134</v>
      </c>
      <c r="B75" s="66" t="s">
        <v>128</v>
      </c>
      <c r="C75" s="30" t="s">
        <v>7</v>
      </c>
      <c r="D75" s="30" t="s">
        <v>12</v>
      </c>
      <c r="E75" s="30" t="s">
        <v>152</v>
      </c>
      <c r="F75" s="30" t="s">
        <v>60</v>
      </c>
      <c r="G75" s="30"/>
      <c r="H75" s="59">
        <f>H76</f>
        <v>25000</v>
      </c>
      <c r="I75" s="59">
        <f>I76</f>
        <v>25000</v>
      </c>
      <c r="J75" s="59">
        <f>J76</f>
        <v>25000</v>
      </c>
      <c r="K75" s="5"/>
      <c r="R75" s="5"/>
    </row>
    <row r="76" spans="1:18" ht="31.5" customHeight="1">
      <c r="A76" s="93" t="s">
        <v>151</v>
      </c>
      <c r="B76" s="38" t="s">
        <v>128</v>
      </c>
      <c r="C76" s="31" t="s">
        <v>7</v>
      </c>
      <c r="D76" s="31" t="s">
        <v>12</v>
      </c>
      <c r="E76" s="31" t="s">
        <v>152</v>
      </c>
      <c r="F76" s="31" t="s">
        <v>60</v>
      </c>
      <c r="G76" s="31" t="s">
        <v>37</v>
      </c>
      <c r="H76" s="60">
        <v>25000</v>
      </c>
      <c r="I76" s="60">
        <v>25000</v>
      </c>
      <c r="J76" s="60">
        <v>25000</v>
      </c>
      <c r="K76" s="6"/>
      <c r="R76" s="6"/>
    </row>
    <row r="77" spans="1:18" ht="47.25" customHeight="1">
      <c r="A77" s="92" t="s">
        <v>196</v>
      </c>
      <c r="B77" s="38" t="s">
        <v>128</v>
      </c>
      <c r="C77" s="38" t="s">
        <v>7</v>
      </c>
      <c r="D77" s="38" t="s">
        <v>12</v>
      </c>
      <c r="E77" s="38" t="s">
        <v>195</v>
      </c>
      <c r="F77" s="38" t="s">
        <v>60</v>
      </c>
      <c r="G77" s="38" t="s">
        <v>37</v>
      </c>
      <c r="H77" s="60">
        <v>62511.47</v>
      </c>
      <c r="I77" s="60">
        <v>0</v>
      </c>
      <c r="J77" s="60">
        <v>0</v>
      </c>
      <c r="K77" s="6"/>
      <c r="R77" s="6"/>
    </row>
    <row r="78" spans="1:18" ht="15.75" customHeight="1">
      <c r="A78" s="27" t="s">
        <v>23</v>
      </c>
      <c r="B78" s="38" t="s">
        <v>128</v>
      </c>
      <c r="C78" s="30" t="s">
        <v>8</v>
      </c>
      <c r="D78" s="30"/>
      <c r="E78" s="30"/>
      <c r="F78" s="30"/>
      <c r="G78" s="30"/>
      <c r="H78" s="76">
        <f aca="true" t="shared" si="5" ref="H78:J80">H79</f>
        <v>107200</v>
      </c>
      <c r="I78" s="76">
        <f t="shared" si="5"/>
        <v>107500</v>
      </c>
      <c r="J78" s="76">
        <f t="shared" si="5"/>
        <v>109200</v>
      </c>
      <c r="K78" s="6"/>
      <c r="R78" s="5"/>
    </row>
    <row r="79" spans="1:18" ht="15" customHeight="1">
      <c r="A79" s="90" t="s">
        <v>28</v>
      </c>
      <c r="B79" s="38" t="s">
        <v>128</v>
      </c>
      <c r="C79" s="31" t="s">
        <v>8</v>
      </c>
      <c r="D79" s="31" t="s">
        <v>9</v>
      </c>
      <c r="E79" s="31"/>
      <c r="F79" s="31"/>
      <c r="G79" s="31"/>
      <c r="H79" s="60">
        <f t="shared" si="5"/>
        <v>107200</v>
      </c>
      <c r="I79" s="60">
        <f t="shared" si="5"/>
        <v>107500</v>
      </c>
      <c r="J79" s="60">
        <f t="shared" si="5"/>
        <v>109200</v>
      </c>
      <c r="K79" s="6"/>
      <c r="R79" s="5"/>
    </row>
    <row r="80" spans="1:18" ht="15" customHeight="1">
      <c r="A80" s="90" t="s">
        <v>19</v>
      </c>
      <c r="B80" s="38" t="s">
        <v>128</v>
      </c>
      <c r="C80" s="31" t="s">
        <v>8</v>
      </c>
      <c r="D80" s="31" t="s">
        <v>9</v>
      </c>
      <c r="E80" s="31" t="s">
        <v>108</v>
      </c>
      <c r="F80" s="31"/>
      <c r="G80" s="31"/>
      <c r="H80" s="60">
        <f t="shared" si="5"/>
        <v>107200</v>
      </c>
      <c r="I80" s="60">
        <f t="shared" si="5"/>
        <v>107500</v>
      </c>
      <c r="J80" s="60">
        <f t="shared" si="5"/>
        <v>109200</v>
      </c>
      <c r="K80" s="6"/>
      <c r="R80" s="5"/>
    </row>
    <row r="81" spans="1:18" ht="15.75" customHeight="1">
      <c r="A81" s="90" t="s">
        <v>63</v>
      </c>
      <c r="B81" s="38" t="s">
        <v>128</v>
      </c>
      <c r="C81" s="31" t="s">
        <v>8</v>
      </c>
      <c r="D81" s="31" t="s">
        <v>9</v>
      </c>
      <c r="E81" s="31" t="s">
        <v>99</v>
      </c>
      <c r="F81" s="31"/>
      <c r="G81" s="31"/>
      <c r="H81" s="60">
        <f>H83+H84+H87+H89</f>
        <v>107200</v>
      </c>
      <c r="I81" s="60">
        <f>I83+I84+I87+I89</f>
        <v>107500</v>
      </c>
      <c r="J81" s="60">
        <f>J83+J84+J87+J89</f>
        <v>109200</v>
      </c>
      <c r="K81" s="6"/>
      <c r="R81" s="5"/>
    </row>
    <row r="82" spans="1:18" ht="31.5">
      <c r="A82" s="101" t="s">
        <v>82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29</v>
      </c>
      <c r="G82" s="31"/>
      <c r="H82" s="60">
        <f>H83+H84</f>
        <v>107200</v>
      </c>
      <c r="I82" s="60">
        <f>I83+I84</f>
        <v>107500</v>
      </c>
      <c r="J82" s="60">
        <f>J83</f>
        <v>83870.97</v>
      </c>
      <c r="K82" s="6"/>
      <c r="R82" s="5"/>
    </row>
    <row r="83" spans="1:18" ht="15.75" customHeight="1">
      <c r="A83" s="90" t="s">
        <v>83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29</v>
      </c>
      <c r="G83" s="31" t="s">
        <v>32</v>
      </c>
      <c r="H83" s="60">
        <v>82334.87</v>
      </c>
      <c r="I83" s="60">
        <v>82565.28</v>
      </c>
      <c r="J83" s="60">
        <v>83870.97</v>
      </c>
      <c r="K83" s="6"/>
      <c r="R83" s="5"/>
    </row>
    <row r="84" spans="1:18" ht="17.25" customHeight="1">
      <c r="A84" s="88" t="s">
        <v>94</v>
      </c>
      <c r="B84" s="38" t="s">
        <v>128</v>
      </c>
      <c r="C84" s="31" t="s">
        <v>8</v>
      </c>
      <c r="D84" s="31" t="s">
        <v>9</v>
      </c>
      <c r="E84" s="31" t="s">
        <v>109</v>
      </c>
      <c r="F84" s="31" t="s">
        <v>29</v>
      </c>
      <c r="G84" s="31" t="s">
        <v>31</v>
      </c>
      <c r="H84" s="60">
        <f>H85</f>
        <v>24865.13</v>
      </c>
      <c r="I84" s="60">
        <f>I85</f>
        <v>24934.72</v>
      </c>
      <c r="J84" s="60">
        <f>J85</f>
        <v>25329.03</v>
      </c>
      <c r="K84" s="6"/>
      <c r="R84" s="5"/>
    </row>
    <row r="85" spans="1:18" ht="33.75" customHeight="1">
      <c r="A85" s="102" t="s">
        <v>95</v>
      </c>
      <c r="B85" s="38" t="s">
        <v>128</v>
      </c>
      <c r="C85" s="31" t="s">
        <v>8</v>
      </c>
      <c r="D85" s="31" t="s">
        <v>9</v>
      </c>
      <c r="E85" s="31" t="s">
        <v>109</v>
      </c>
      <c r="F85" s="31" t="s">
        <v>118</v>
      </c>
      <c r="G85" s="31" t="s">
        <v>31</v>
      </c>
      <c r="H85" s="60">
        <v>24865.13</v>
      </c>
      <c r="I85" s="60">
        <v>24934.72</v>
      </c>
      <c r="J85" s="60">
        <v>25329.03</v>
      </c>
      <c r="K85" s="6"/>
      <c r="R85" s="5"/>
    </row>
    <row r="86" spans="1:18" ht="31.5" customHeight="1">
      <c r="A86" s="91" t="s">
        <v>88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35</v>
      </c>
      <c r="G86" s="31"/>
      <c r="H86" s="60">
        <f>H88</f>
        <v>0</v>
      </c>
      <c r="I86" s="60">
        <f>I88</f>
        <v>0</v>
      </c>
      <c r="J86" s="60">
        <f>J88</f>
        <v>0</v>
      </c>
      <c r="K86" s="6"/>
      <c r="R86" s="5"/>
    </row>
    <row r="87" spans="1:18" ht="24.75" customHeight="1">
      <c r="A87" s="91" t="s">
        <v>45</v>
      </c>
      <c r="B87" s="38" t="s">
        <v>128</v>
      </c>
      <c r="C87" s="31" t="s">
        <v>8</v>
      </c>
      <c r="D87" s="31" t="s">
        <v>9</v>
      </c>
      <c r="E87" s="31" t="s">
        <v>132</v>
      </c>
      <c r="F87" s="31" t="s">
        <v>60</v>
      </c>
      <c r="G87" s="31" t="s">
        <v>33</v>
      </c>
      <c r="H87" s="60">
        <v>0</v>
      </c>
      <c r="I87" s="60">
        <v>0</v>
      </c>
      <c r="J87" s="60">
        <v>0</v>
      </c>
      <c r="K87" s="6"/>
      <c r="R87" s="5"/>
    </row>
    <row r="88" spans="1:18" ht="19.5" customHeight="1">
      <c r="A88" s="89" t="s">
        <v>48</v>
      </c>
      <c r="B88" s="38" t="s">
        <v>128</v>
      </c>
      <c r="C88" s="31" t="s">
        <v>8</v>
      </c>
      <c r="D88" s="31" t="s">
        <v>9</v>
      </c>
      <c r="E88" s="31" t="s">
        <v>109</v>
      </c>
      <c r="F88" s="31" t="s">
        <v>35</v>
      </c>
      <c r="G88" s="31" t="s">
        <v>34</v>
      </c>
      <c r="H88" s="60">
        <v>0</v>
      </c>
      <c r="I88" s="60">
        <v>0</v>
      </c>
      <c r="J88" s="60">
        <v>0</v>
      </c>
      <c r="K88" s="6"/>
      <c r="R88" s="5"/>
    </row>
    <row r="89" spans="1:18" ht="30.75" customHeight="1">
      <c r="A89" s="91" t="s">
        <v>66</v>
      </c>
      <c r="B89" s="38" t="s">
        <v>128</v>
      </c>
      <c r="C89" s="31" t="s">
        <v>8</v>
      </c>
      <c r="D89" s="31" t="s">
        <v>9</v>
      </c>
      <c r="E89" s="31" t="s">
        <v>109</v>
      </c>
      <c r="F89" s="31" t="s">
        <v>60</v>
      </c>
      <c r="G89" s="31"/>
      <c r="H89" s="60">
        <f>H90</f>
        <v>0</v>
      </c>
      <c r="I89" s="60">
        <f>I90</f>
        <v>0</v>
      </c>
      <c r="J89" s="60">
        <f>J90</f>
        <v>0</v>
      </c>
      <c r="K89" s="6"/>
      <c r="R89" s="5"/>
    </row>
    <row r="90" spans="1:18" ht="15.75" customHeight="1">
      <c r="A90" s="90" t="s">
        <v>55</v>
      </c>
      <c r="B90" s="38" t="s">
        <v>128</v>
      </c>
      <c r="C90" s="31" t="s">
        <v>8</v>
      </c>
      <c r="D90" s="31" t="s">
        <v>9</v>
      </c>
      <c r="E90" s="31" t="s">
        <v>109</v>
      </c>
      <c r="F90" s="31" t="s">
        <v>60</v>
      </c>
      <c r="G90" s="31" t="s">
        <v>44</v>
      </c>
      <c r="H90" s="60">
        <v>0</v>
      </c>
      <c r="I90" s="60">
        <v>0</v>
      </c>
      <c r="J90" s="60">
        <v>0</v>
      </c>
      <c r="K90" s="6"/>
      <c r="R90" s="5"/>
    </row>
    <row r="91" spans="1:18" ht="30" customHeight="1">
      <c r="A91" s="27" t="s">
        <v>100</v>
      </c>
      <c r="B91" s="38" t="s">
        <v>128</v>
      </c>
      <c r="C91" s="30" t="s">
        <v>15</v>
      </c>
      <c r="D91" s="30"/>
      <c r="E91" s="30"/>
      <c r="F91" s="30"/>
      <c r="G91" s="30"/>
      <c r="H91" s="59">
        <f>H92+H96</f>
        <v>86049.61</v>
      </c>
      <c r="I91" s="59">
        <f>I92+I96</f>
        <v>83390.204</v>
      </c>
      <c r="J91" s="59">
        <f>J92+J96</f>
        <v>83390.204</v>
      </c>
      <c r="K91" s="6"/>
      <c r="R91" s="5"/>
    </row>
    <row r="92" spans="1:18" ht="15.75" customHeight="1">
      <c r="A92" s="27" t="s">
        <v>19</v>
      </c>
      <c r="B92" s="38" t="s">
        <v>128</v>
      </c>
      <c r="C92" s="31" t="s">
        <v>15</v>
      </c>
      <c r="D92" s="31" t="s">
        <v>9</v>
      </c>
      <c r="E92" s="31"/>
      <c r="F92" s="31"/>
      <c r="G92" s="31"/>
      <c r="H92" s="60">
        <f aca="true" t="shared" si="6" ref="H92:J94">H93</f>
        <v>44828.55</v>
      </c>
      <c r="I92" s="60">
        <f t="shared" si="6"/>
        <v>42169.144</v>
      </c>
      <c r="J92" s="60">
        <f t="shared" si="6"/>
        <v>42169.144</v>
      </c>
      <c r="K92" s="6"/>
      <c r="R92" s="5"/>
    </row>
    <row r="93" spans="1:18" ht="15.75" customHeight="1">
      <c r="A93" s="33" t="s">
        <v>24</v>
      </c>
      <c r="B93" s="38" t="s">
        <v>128</v>
      </c>
      <c r="C93" s="31" t="s">
        <v>15</v>
      </c>
      <c r="D93" s="31" t="s">
        <v>9</v>
      </c>
      <c r="E93" s="31" t="s">
        <v>98</v>
      </c>
      <c r="F93" s="31"/>
      <c r="G93" s="31"/>
      <c r="H93" s="60">
        <f t="shared" si="6"/>
        <v>44828.55</v>
      </c>
      <c r="I93" s="60">
        <f t="shared" si="6"/>
        <v>42169.144</v>
      </c>
      <c r="J93" s="60">
        <f t="shared" si="6"/>
        <v>42169.144</v>
      </c>
      <c r="K93" s="6"/>
      <c r="R93" s="5"/>
    </row>
    <row r="94" spans="1:18" ht="15.75" customHeight="1">
      <c r="A94" s="36" t="s">
        <v>75</v>
      </c>
      <c r="B94" s="38" t="s">
        <v>128</v>
      </c>
      <c r="C94" s="31" t="s">
        <v>15</v>
      </c>
      <c r="D94" s="31" t="s">
        <v>9</v>
      </c>
      <c r="E94" s="31" t="s">
        <v>98</v>
      </c>
      <c r="F94" s="31" t="s">
        <v>57</v>
      </c>
      <c r="G94" s="31"/>
      <c r="H94" s="60">
        <f t="shared" si="6"/>
        <v>44828.55</v>
      </c>
      <c r="I94" s="60">
        <f t="shared" si="6"/>
        <v>42169.144</v>
      </c>
      <c r="J94" s="60">
        <f t="shared" si="6"/>
        <v>42169.144</v>
      </c>
      <c r="K94" s="6"/>
      <c r="R94" s="5"/>
    </row>
    <row r="95" spans="1:18" ht="24.75" customHeight="1">
      <c r="A95" s="48" t="s">
        <v>81</v>
      </c>
      <c r="B95" s="38" t="s">
        <v>128</v>
      </c>
      <c r="C95" s="31" t="s">
        <v>15</v>
      </c>
      <c r="D95" s="31" t="s">
        <v>9</v>
      </c>
      <c r="E95" s="31" t="s">
        <v>98</v>
      </c>
      <c r="F95" s="31" t="s">
        <v>57</v>
      </c>
      <c r="G95" s="31" t="s">
        <v>56</v>
      </c>
      <c r="H95" s="85">
        <v>44828.55</v>
      </c>
      <c r="I95" s="74">
        <v>42169.144</v>
      </c>
      <c r="J95" s="74">
        <v>42169.144</v>
      </c>
      <c r="K95" s="6"/>
      <c r="R95" s="5"/>
    </row>
    <row r="96" spans="1:18" ht="15.75" customHeight="1">
      <c r="A96" s="27" t="s">
        <v>19</v>
      </c>
      <c r="B96" s="38" t="s">
        <v>128</v>
      </c>
      <c r="C96" s="31" t="s">
        <v>15</v>
      </c>
      <c r="D96" s="31" t="s">
        <v>15</v>
      </c>
      <c r="E96" s="31"/>
      <c r="F96" s="31"/>
      <c r="G96" s="31"/>
      <c r="H96" s="60">
        <f aca="true" t="shared" si="7" ref="H96:J98">H97</f>
        <v>41221.06</v>
      </c>
      <c r="I96" s="60">
        <f t="shared" si="7"/>
        <v>41221.06</v>
      </c>
      <c r="J96" s="60">
        <f t="shared" si="7"/>
        <v>41221.06</v>
      </c>
      <c r="K96" s="6"/>
      <c r="R96" s="5"/>
    </row>
    <row r="97" spans="1:18" ht="15.75" customHeight="1">
      <c r="A97" s="33" t="s">
        <v>24</v>
      </c>
      <c r="B97" s="38" t="s">
        <v>128</v>
      </c>
      <c r="C97" s="31" t="s">
        <v>15</v>
      </c>
      <c r="D97" s="31" t="s">
        <v>15</v>
      </c>
      <c r="E97" s="31" t="s">
        <v>98</v>
      </c>
      <c r="F97" s="31"/>
      <c r="G97" s="31"/>
      <c r="H97" s="60">
        <f t="shared" si="7"/>
        <v>41221.06</v>
      </c>
      <c r="I97" s="60">
        <f t="shared" si="7"/>
        <v>41221.06</v>
      </c>
      <c r="J97" s="60">
        <f t="shared" si="7"/>
        <v>41221.06</v>
      </c>
      <c r="K97" s="6"/>
      <c r="R97" s="5"/>
    </row>
    <row r="98" spans="1:18" ht="15.75" customHeight="1">
      <c r="A98" s="36" t="s">
        <v>75</v>
      </c>
      <c r="B98" s="38" t="s">
        <v>128</v>
      </c>
      <c r="C98" s="31" t="s">
        <v>15</v>
      </c>
      <c r="D98" s="31" t="s">
        <v>15</v>
      </c>
      <c r="E98" s="31" t="s">
        <v>98</v>
      </c>
      <c r="F98" s="31" t="s">
        <v>57</v>
      </c>
      <c r="G98" s="31"/>
      <c r="H98" s="60">
        <f t="shared" si="7"/>
        <v>41221.06</v>
      </c>
      <c r="I98" s="60">
        <f t="shared" si="7"/>
        <v>41221.06</v>
      </c>
      <c r="J98" s="60">
        <f t="shared" si="7"/>
        <v>41221.06</v>
      </c>
      <c r="K98" s="6"/>
      <c r="R98" s="5"/>
    </row>
    <row r="99" spans="1:18" ht="31.5" customHeight="1">
      <c r="A99" s="48" t="s">
        <v>81</v>
      </c>
      <c r="B99" s="38" t="s">
        <v>128</v>
      </c>
      <c r="C99" s="31" t="s">
        <v>15</v>
      </c>
      <c r="D99" s="31" t="s">
        <v>15</v>
      </c>
      <c r="E99" s="31" t="s">
        <v>98</v>
      </c>
      <c r="F99" s="31" t="s">
        <v>57</v>
      </c>
      <c r="G99" s="31" t="s">
        <v>56</v>
      </c>
      <c r="H99" s="74">
        <v>41221.06</v>
      </c>
      <c r="I99" s="74">
        <v>41221.06</v>
      </c>
      <c r="J99" s="74">
        <v>41221.06</v>
      </c>
      <c r="K99" s="6"/>
      <c r="R99" s="5"/>
    </row>
    <row r="100" spans="1:18" ht="15" customHeight="1">
      <c r="A100" s="27" t="s">
        <v>114</v>
      </c>
      <c r="B100" s="38" t="s">
        <v>128</v>
      </c>
      <c r="C100" s="49" t="s">
        <v>22</v>
      </c>
      <c r="D100" s="49"/>
      <c r="E100" s="49"/>
      <c r="F100" s="49"/>
      <c r="G100" s="49"/>
      <c r="H100" s="63">
        <f aca="true" t="shared" si="8" ref="H100:J102">H101</f>
        <v>0</v>
      </c>
      <c r="I100" s="63">
        <f t="shared" si="8"/>
        <v>0</v>
      </c>
      <c r="J100" s="63">
        <f t="shared" si="8"/>
        <v>0</v>
      </c>
      <c r="K100" s="6"/>
      <c r="R100" s="5"/>
    </row>
    <row r="101" spans="1:18" ht="12.75" customHeight="1">
      <c r="A101" s="33" t="s">
        <v>115</v>
      </c>
      <c r="B101" s="38" t="s">
        <v>128</v>
      </c>
      <c r="C101" s="50" t="s">
        <v>22</v>
      </c>
      <c r="D101" s="50" t="s">
        <v>7</v>
      </c>
      <c r="E101" s="50" t="s">
        <v>113</v>
      </c>
      <c r="F101" s="50"/>
      <c r="G101" s="50"/>
      <c r="H101" s="64">
        <f t="shared" si="8"/>
        <v>0</v>
      </c>
      <c r="I101" s="64">
        <f t="shared" si="8"/>
        <v>0</v>
      </c>
      <c r="J101" s="64">
        <f t="shared" si="8"/>
        <v>0</v>
      </c>
      <c r="K101" s="6"/>
      <c r="R101" s="5"/>
    </row>
    <row r="102" spans="1:18" ht="15" customHeight="1">
      <c r="A102" s="42" t="s">
        <v>111</v>
      </c>
      <c r="B102" s="38" t="s">
        <v>128</v>
      </c>
      <c r="C102" s="50" t="s">
        <v>22</v>
      </c>
      <c r="D102" s="50" t="s">
        <v>7</v>
      </c>
      <c r="E102" s="50" t="s">
        <v>113</v>
      </c>
      <c r="F102" s="50" t="s">
        <v>116</v>
      </c>
      <c r="G102" s="50"/>
      <c r="H102" s="64">
        <f t="shared" si="8"/>
        <v>0</v>
      </c>
      <c r="I102" s="64">
        <f t="shared" si="8"/>
        <v>0</v>
      </c>
      <c r="J102" s="64">
        <f t="shared" si="8"/>
        <v>0</v>
      </c>
      <c r="K102" s="6"/>
      <c r="R102" s="5"/>
    </row>
    <row r="103" spans="1:18" ht="15" customHeight="1">
      <c r="A103" s="41" t="s">
        <v>112</v>
      </c>
      <c r="B103" s="38" t="s">
        <v>128</v>
      </c>
      <c r="C103" s="50" t="s">
        <v>22</v>
      </c>
      <c r="D103" s="50" t="s">
        <v>7</v>
      </c>
      <c r="E103" s="50" t="s">
        <v>113</v>
      </c>
      <c r="F103" s="50" t="s">
        <v>116</v>
      </c>
      <c r="G103" s="50" t="s">
        <v>117</v>
      </c>
      <c r="H103" s="64">
        <v>0</v>
      </c>
      <c r="I103" s="64">
        <v>0</v>
      </c>
      <c r="J103" s="64">
        <v>0</v>
      </c>
      <c r="K103" s="6"/>
      <c r="R103" s="5"/>
    </row>
    <row r="104" spans="1:18" ht="12.75" customHeight="1">
      <c r="A104" s="27" t="s">
        <v>3</v>
      </c>
      <c r="B104" s="38" t="s">
        <v>128</v>
      </c>
      <c r="C104" s="50" t="s">
        <v>12</v>
      </c>
      <c r="D104" s="50"/>
      <c r="E104" s="50"/>
      <c r="F104" s="51"/>
      <c r="G104" s="51"/>
      <c r="H104" s="63">
        <f>H105</f>
        <v>0</v>
      </c>
      <c r="I104" s="60">
        <v>0</v>
      </c>
      <c r="J104" s="60">
        <v>0</v>
      </c>
      <c r="K104" s="6"/>
      <c r="R104" s="5"/>
    </row>
    <row r="105" spans="1:18" ht="12" customHeight="1">
      <c r="A105" s="27" t="s">
        <v>19</v>
      </c>
      <c r="B105" s="38" t="s">
        <v>128</v>
      </c>
      <c r="C105" s="49" t="s">
        <v>12</v>
      </c>
      <c r="D105" s="49" t="s">
        <v>7</v>
      </c>
      <c r="E105" s="49" t="s">
        <v>99</v>
      </c>
      <c r="F105" s="49"/>
      <c r="G105" s="49"/>
      <c r="H105" s="64">
        <f>H106</f>
        <v>0</v>
      </c>
      <c r="I105" s="64">
        <f aca="true" t="shared" si="9" ref="I105:J108">I106</f>
        <v>0</v>
      </c>
      <c r="J105" s="64">
        <f t="shared" si="9"/>
        <v>0</v>
      </c>
      <c r="K105" s="5"/>
      <c r="R105" s="5"/>
    </row>
    <row r="106" spans="1:18" ht="11.25" customHeight="1">
      <c r="A106" s="33" t="s">
        <v>63</v>
      </c>
      <c r="B106" s="38" t="s">
        <v>128</v>
      </c>
      <c r="C106" s="49" t="s">
        <v>12</v>
      </c>
      <c r="D106" s="49" t="s">
        <v>7</v>
      </c>
      <c r="E106" s="49" t="s">
        <v>99</v>
      </c>
      <c r="F106" s="50"/>
      <c r="G106" s="50"/>
      <c r="H106" s="65">
        <f>H107</f>
        <v>0</v>
      </c>
      <c r="I106" s="65">
        <f t="shared" si="9"/>
        <v>0</v>
      </c>
      <c r="J106" s="65">
        <f t="shared" si="9"/>
        <v>0</v>
      </c>
      <c r="K106" s="5"/>
      <c r="R106" s="5"/>
    </row>
    <row r="107" spans="1:18" ht="15.75" customHeight="1">
      <c r="A107" s="33" t="s">
        <v>122</v>
      </c>
      <c r="B107" s="38" t="s">
        <v>128</v>
      </c>
      <c r="C107" s="50" t="s">
        <v>12</v>
      </c>
      <c r="D107" s="50" t="s">
        <v>7</v>
      </c>
      <c r="E107" s="50" t="s">
        <v>110</v>
      </c>
      <c r="F107" s="50"/>
      <c r="G107" s="50"/>
      <c r="H107" s="65">
        <f>H108</f>
        <v>0</v>
      </c>
      <c r="I107" s="65">
        <f t="shared" si="9"/>
        <v>0</v>
      </c>
      <c r="J107" s="65">
        <f t="shared" si="9"/>
        <v>0</v>
      </c>
      <c r="K107" s="5"/>
      <c r="R107" s="5"/>
    </row>
    <row r="108" spans="1:18" ht="11.25" customHeight="1">
      <c r="A108" s="33" t="s">
        <v>122</v>
      </c>
      <c r="B108" s="38" t="s">
        <v>128</v>
      </c>
      <c r="C108" s="50" t="s">
        <v>12</v>
      </c>
      <c r="D108" s="50" t="s">
        <v>7</v>
      </c>
      <c r="E108" s="50" t="s">
        <v>110</v>
      </c>
      <c r="F108" s="50" t="s">
        <v>62</v>
      </c>
      <c r="G108" s="50"/>
      <c r="H108" s="64">
        <f>H109</f>
        <v>0</v>
      </c>
      <c r="I108" s="64">
        <f t="shared" si="9"/>
        <v>0</v>
      </c>
      <c r="J108" s="64">
        <f t="shared" si="9"/>
        <v>0</v>
      </c>
      <c r="K108" s="5"/>
      <c r="R108" s="5"/>
    </row>
    <row r="109" spans="1:18" ht="12" customHeight="1">
      <c r="A109" s="33" t="s">
        <v>123</v>
      </c>
      <c r="B109" s="38" t="s">
        <v>128</v>
      </c>
      <c r="C109" s="50" t="s">
        <v>12</v>
      </c>
      <c r="D109" s="50" t="s">
        <v>7</v>
      </c>
      <c r="E109" s="50" t="s">
        <v>110</v>
      </c>
      <c r="F109" s="50" t="s">
        <v>62</v>
      </c>
      <c r="G109" s="50" t="s">
        <v>61</v>
      </c>
      <c r="H109" s="64">
        <v>0</v>
      </c>
      <c r="I109" s="64">
        <v>0</v>
      </c>
      <c r="J109" s="64">
        <v>0</v>
      </c>
      <c r="K109" s="6"/>
      <c r="R109" s="6"/>
    </row>
    <row r="110" spans="1:18" ht="14.25" customHeight="1">
      <c r="A110" s="27" t="s">
        <v>181</v>
      </c>
      <c r="B110" s="38" t="s">
        <v>128</v>
      </c>
      <c r="C110" s="30"/>
      <c r="D110" s="30"/>
      <c r="E110" s="30"/>
      <c r="F110" s="30"/>
      <c r="G110" s="30"/>
      <c r="H110" s="59">
        <f>H111+H126+H130+H137+H145+H153+H171+H192</f>
        <v>25806012.06</v>
      </c>
      <c r="I110" s="59">
        <f>I111+I126+I130+I137+I145+I153+I170</f>
        <v>11166462.25</v>
      </c>
      <c r="J110" s="59">
        <f>J111+J126+J130+J137+J145+J153+J170</f>
        <v>11180644.25</v>
      </c>
      <c r="K110" s="6"/>
      <c r="R110" s="6"/>
    </row>
    <row r="111" spans="1:18" ht="52.5" customHeight="1">
      <c r="A111" s="27" t="s">
        <v>180</v>
      </c>
      <c r="B111" s="38" t="s">
        <v>128</v>
      </c>
      <c r="C111" s="31"/>
      <c r="D111" s="31"/>
      <c r="E111" s="30" t="s">
        <v>104</v>
      </c>
      <c r="F111" s="31"/>
      <c r="G111" s="30"/>
      <c r="H111" s="59">
        <f>H112</f>
        <v>601000</v>
      </c>
      <c r="I111" s="59">
        <f>I113+I117</f>
        <v>601000</v>
      </c>
      <c r="J111" s="59">
        <f>J113+J117</f>
        <v>601000</v>
      </c>
      <c r="K111" s="6"/>
      <c r="R111" s="6"/>
    </row>
    <row r="112" spans="1:18" ht="34.5" customHeight="1">
      <c r="A112" s="35" t="s">
        <v>71</v>
      </c>
      <c r="B112" s="38" t="s">
        <v>128</v>
      </c>
      <c r="C112" s="30" t="s">
        <v>9</v>
      </c>
      <c r="D112" s="31"/>
      <c r="E112" s="30"/>
      <c r="F112" s="31"/>
      <c r="G112" s="30"/>
      <c r="H112" s="59">
        <f>H117+H113</f>
        <v>601000</v>
      </c>
      <c r="I112" s="59">
        <f>I113+I117</f>
        <v>601000</v>
      </c>
      <c r="J112" s="59">
        <f>J113+J117</f>
        <v>601000</v>
      </c>
      <c r="K112" s="6"/>
      <c r="R112" s="6"/>
    </row>
    <row r="113" spans="1:18" s="67" customFormat="1" ht="42.75" customHeight="1">
      <c r="A113" s="35" t="s">
        <v>72</v>
      </c>
      <c r="B113" s="66" t="s">
        <v>128</v>
      </c>
      <c r="C113" s="30" t="s">
        <v>9</v>
      </c>
      <c r="D113" s="30" t="s">
        <v>13</v>
      </c>
      <c r="E113" s="30"/>
      <c r="F113" s="30"/>
      <c r="G113" s="30"/>
      <c r="H113" s="59">
        <f aca="true" t="shared" si="10" ref="H113:J115">H114</f>
        <v>1000</v>
      </c>
      <c r="I113" s="59">
        <f t="shared" si="10"/>
        <v>1000</v>
      </c>
      <c r="J113" s="59">
        <f t="shared" si="10"/>
        <v>1000</v>
      </c>
      <c r="K113" s="5"/>
      <c r="L113" s="69"/>
      <c r="R113" s="5"/>
    </row>
    <row r="114" spans="1:18" ht="22.5" customHeight="1">
      <c r="A114" s="82" t="s">
        <v>20</v>
      </c>
      <c r="B114" s="38" t="s">
        <v>128</v>
      </c>
      <c r="C114" s="31" t="s">
        <v>9</v>
      </c>
      <c r="D114" s="31" t="s">
        <v>13</v>
      </c>
      <c r="E114" s="31" t="s">
        <v>135</v>
      </c>
      <c r="F114" s="31"/>
      <c r="G114" s="37"/>
      <c r="H114" s="60">
        <f t="shared" si="10"/>
        <v>1000</v>
      </c>
      <c r="I114" s="60">
        <f t="shared" si="10"/>
        <v>1000</v>
      </c>
      <c r="J114" s="60">
        <f t="shared" si="10"/>
        <v>1000</v>
      </c>
      <c r="K114" s="6"/>
      <c r="L114" s="10"/>
      <c r="R114" s="6"/>
    </row>
    <row r="115" spans="1:18" ht="30" customHeight="1">
      <c r="A115" s="36" t="s">
        <v>66</v>
      </c>
      <c r="B115" s="38" t="s">
        <v>128</v>
      </c>
      <c r="C115" s="31" t="s">
        <v>9</v>
      </c>
      <c r="D115" s="31" t="s">
        <v>13</v>
      </c>
      <c r="E115" s="31" t="s">
        <v>135</v>
      </c>
      <c r="F115" s="31" t="s">
        <v>60</v>
      </c>
      <c r="G115" s="37"/>
      <c r="H115" s="60">
        <f t="shared" si="10"/>
        <v>1000</v>
      </c>
      <c r="I115" s="60">
        <f t="shared" si="10"/>
        <v>1000</v>
      </c>
      <c r="J115" s="60">
        <f t="shared" si="10"/>
        <v>1000</v>
      </c>
      <c r="K115" s="6"/>
      <c r="R115" s="6"/>
    </row>
    <row r="116" spans="1:18" ht="15" customHeight="1">
      <c r="A116" s="44" t="s">
        <v>36</v>
      </c>
      <c r="B116" s="38" t="s">
        <v>128</v>
      </c>
      <c r="C116" s="31" t="s">
        <v>9</v>
      </c>
      <c r="D116" s="31" t="s">
        <v>13</v>
      </c>
      <c r="E116" s="31" t="s">
        <v>135</v>
      </c>
      <c r="F116" s="31" t="s">
        <v>60</v>
      </c>
      <c r="G116" s="31" t="s">
        <v>37</v>
      </c>
      <c r="H116" s="60">
        <v>1000</v>
      </c>
      <c r="I116" s="60">
        <v>1000</v>
      </c>
      <c r="J116" s="60">
        <v>1000</v>
      </c>
      <c r="K116" s="6"/>
      <c r="R116" s="6"/>
    </row>
    <row r="117" spans="1:18" s="67" customFormat="1" ht="15" customHeight="1">
      <c r="A117" s="52" t="s">
        <v>21</v>
      </c>
      <c r="B117" s="66" t="s">
        <v>128</v>
      </c>
      <c r="C117" s="30" t="s">
        <v>9</v>
      </c>
      <c r="D117" s="30" t="s">
        <v>22</v>
      </c>
      <c r="E117" s="30"/>
      <c r="F117" s="30"/>
      <c r="G117" s="30"/>
      <c r="H117" s="59">
        <f>H123+H120+H121+H122</f>
        <v>600000</v>
      </c>
      <c r="I117" s="59">
        <f>I123+I120</f>
        <v>600000</v>
      </c>
      <c r="J117" s="59">
        <f>J123+J120</f>
        <v>600000</v>
      </c>
      <c r="K117" s="5"/>
      <c r="R117" s="5"/>
    </row>
    <row r="118" spans="1:18" ht="15.75" customHeight="1">
      <c r="A118" s="33" t="s">
        <v>86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/>
      <c r="G118" s="37"/>
      <c r="H118" s="60">
        <f aca="true" t="shared" si="11" ref="H118:J119">H119</f>
        <v>245000</v>
      </c>
      <c r="I118" s="60">
        <f t="shared" si="11"/>
        <v>600000</v>
      </c>
      <c r="J118" s="60">
        <f t="shared" si="11"/>
        <v>600000</v>
      </c>
      <c r="K118" s="6"/>
      <c r="R118" s="6" t="s">
        <v>124</v>
      </c>
    </row>
    <row r="119" spans="1:18" ht="25.5" customHeight="1">
      <c r="A119" s="36" t="s">
        <v>66</v>
      </c>
      <c r="B119" s="38" t="s">
        <v>128</v>
      </c>
      <c r="C119" s="31" t="s">
        <v>9</v>
      </c>
      <c r="D119" s="31" t="s">
        <v>22</v>
      </c>
      <c r="E119" s="31" t="s">
        <v>105</v>
      </c>
      <c r="F119" s="31" t="s">
        <v>60</v>
      </c>
      <c r="G119" s="37"/>
      <c r="H119" s="60">
        <f t="shared" si="11"/>
        <v>245000</v>
      </c>
      <c r="I119" s="60">
        <f t="shared" si="11"/>
        <v>600000</v>
      </c>
      <c r="J119" s="60">
        <f t="shared" si="11"/>
        <v>600000</v>
      </c>
      <c r="K119" s="6"/>
      <c r="R119" s="6"/>
    </row>
    <row r="120" spans="1:18" ht="11.25" customHeight="1">
      <c r="A120" s="44" t="s">
        <v>36</v>
      </c>
      <c r="B120" s="38" t="s">
        <v>128</v>
      </c>
      <c r="C120" s="31" t="s">
        <v>9</v>
      </c>
      <c r="D120" s="31" t="s">
        <v>22</v>
      </c>
      <c r="E120" s="31" t="s">
        <v>105</v>
      </c>
      <c r="F120" s="31" t="s">
        <v>60</v>
      </c>
      <c r="G120" s="31" t="s">
        <v>37</v>
      </c>
      <c r="H120" s="60">
        <v>245000</v>
      </c>
      <c r="I120" s="60">
        <v>600000</v>
      </c>
      <c r="J120" s="60">
        <v>600000</v>
      </c>
      <c r="K120" s="6"/>
      <c r="R120" s="6"/>
    </row>
    <row r="121" spans="1:18" ht="11.25" customHeight="1">
      <c r="A121" s="44" t="s">
        <v>163</v>
      </c>
      <c r="B121" s="38" t="s">
        <v>128</v>
      </c>
      <c r="C121" s="31" t="s">
        <v>9</v>
      </c>
      <c r="D121" s="31" t="s">
        <v>22</v>
      </c>
      <c r="E121" s="31" t="s">
        <v>105</v>
      </c>
      <c r="F121" s="31" t="s">
        <v>60</v>
      </c>
      <c r="G121" s="31" t="s">
        <v>164</v>
      </c>
      <c r="H121" s="60">
        <v>5000</v>
      </c>
      <c r="I121" s="60">
        <v>0</v>
      </c>
      <c r="J121" s="60">
        <v>0</v>
      </c>
      <c r="K121" s="6"/>
      <c r="R121" s="6"/>
    </row>
    <row r="122" spans="1:18" ht="21.75" customHeight="1">
      <c r="A122" s="44" t="s">
        <v>47</v>
      </c>
      <c r="B122" s="38" t="s">
        <v>128</v>
      </c>
      <c r="C122" s="31" t="s">
        <v>9</v>
      </c>
      <c r="D122" s="31" t="s">
        <v>22</v>
      </c>
      <c r="E122" s="31" t="s">
        <v>105</v>
      </c>
      <c r="F122" s="31" t="s">
        <v>60</v>
      </c>
      <c r="G122" s="31" t="s">
        <v>43</v>
      </c>
      <c r="H122" s="60">
        <v>200000</v>
      </c>
      <c r="I122" s="60">
        <v>0</v>
      </c>
      <c r="J122" s="60">
        <v>0</v>
      </c>
      <c r="K122" s="6"/>
      <c r="R122" s="6"/>
    </row>
    <row r="123" spans="1:18" ht="13.5" customHeight="1">
      <c r="A123" s="44" t="s">
        <v>55</v>
      </c>
      <c r="B123" s="38" t="s">
        <v>128</v>
      </c>
      <c r="C123" s="31" t="s">
        <v>9</v>
      </c>
      <c r="D123" s="31" t="s">
        <v>22</v>
      </c>
      <c r="E123" s="31" t="s">
        <v>105</v>
      </c>
      <c r="F123" s="31" t="s">
        <v>60</v>
      </c>
      <c r="G123" s="31" t="s">
        <v>44</v>
      </c>
      <c r="H123" s="60">
        <f>H124+H125</f>
        <v>150000</v>
      </c>
      <c r="I123" s="60">
        <v>0</v>
      </c>
      <c r="J123" s="60">
        <v>0</v>
      </c>
      <c r="K123" s="6"/>
      <c r="R123" s="6"/>
    </row>
    <row r="124" spans="1:18" ht="13.5" customHeight="1">
      <c r="A124" s="44" t="s">
        <v>167</v>
      </c>
      <c r="B124" s="38" t="s">
        <v>128</v>
      </c>
      <c r="C124" s="31" t="s">
        <v>9</v>
      </c>
      <c r="D124" s="31" t="s">
        <v>22</v>
      </c>
      <c r="E124" s="31" t="s">
        <v>105</v>
      </c>
      <c r="F124" s="31" t="s">
        <v>60</v>
      </c>
      <c r="G124" s="31" t="s">
        <v>172</v>
      </c>
      <c r="H124" s="60">
        <v>50000</v>
      </c>
      <c r="I124" s="60">
        <v>0</v>
      </c>
      <c r="J124" s="60">
        <v>0</v>
      </c>
      <c r="K124" s="6"/>
      <c r="R124" s="6"/>
    </row>
    <row r="125" spans="1:18" ht="13.5" customHeight="1">
      <c r="A125" s="44" t="s">
        <v>201</v>
      </c>
      <c r="B125" s="38" t="s">
        <v>128</v>
      </c>
      <c r="C125" s="31" t="s">
        <v>9</v>
      </c>
      <c r="D125" s="31" t="s">
        <v>22</v>
      </c>
      <c r="E125" s="31" t="s">
        <v>105</v>
      </c>
      <c r="F125" s="31" t="s">
        <v>60</v>
      </c>
      <c r="G125" s="31" t="s">
        <v>173</v>
      </c>
      <c r="H125" s="60">
        <v>100000</v>
      </c>
      <c r="I125" s="60">
        <v>0</v>
      </c>
      <c r="J125" s="60">
        <v>0</v>
      </c>
      <c r="K125" s="6"/>
      <c r="R125" s="6"/>
    </row>
    <row r="126" spans="1:18" ht="24.75" customHeight="1">
      <c r="A126" s="27" t="s">
        <v>179</v>
      </c>
      <c r="B126" s="38" t="s">
        <v>128</v>
      </c>
      <c r="C126" s="30"/>
      <c r="D126" s="30"/>
      <c r="E126" s="30" t="s">
        <v>106</v>
      </c>
      <c r="F126" s="30"/>
      <c r="G126" s="30"/>
      <c r="H126" s="59">
        <f aca="true" t="shared" si="12" ref="H126:J128">H127</f>
        <v>5000</v>
      </c>
      <c r="I126" s="59">
        <f t="shared" si="12"/>
        <v>6000</v>
      </c>
      <c r="J126" s="59">
        <f t="shared" si="12"/>
        <v>6000</v>
      </c>
      <c r="K126" s="6"/>
      <c r="R126" s="6"/>
    </row>
    <row r="127" spans="1:18" ht="39" customHeight="1">
      <c r="A127" s="82" t="s">
        <v>20</v>
      </c>
      <c r="B127" s="38" t="s">
        <v>128</v>
      </c>
      <c r="C127" s="31" t="s">
        <v>9</v>
      </c>
      <c r="D127" s="31" t="s">
        <v>14</v>
      </c>
      <c r="E127" s="31" t="s">
        <v>157</v>
      </c>
      <c r="F127" s="31"/>
      <c r="G127" s="31"/>
      <c r="H127" s="60">
        <f t="shared" si="12"/>
        <v>5000</v>
      </c>
      <c r="I127" s="60">
        <f t="shared" si="12"/>
        <v>6000</v>
      </c>
      <c r="J127" s="60">
        <f t="shared" si="12"/>
        <v>6000</v>
      </c>
      <c r="K127" s="6"/>
      <c r="R127" s="6"/>
    </row>
    <row r="128" spans="1:18" ht="25.5">
      <c r="A128" s="36" t="s">
        <v>66</v>
      </c>
      <c r="B128" s="38" t="s">
        <v>128</v>
      </c>
      <c r="C128" s="31" t="s">
        <v>9</v>
      </c>
      <c r="D128" s="31" t="s">
        <v>14</v>
      </c>
      <c r="E128" s="31" t="s">
        <v>157</v>
      </c>
      <c r="F128" s="31" t="s">
        <v>60</v>
      </c>
      <c r="G128" s="31"/>
      <c r="H128" s="60">
        <f t="shared" si="12"/>
        <v>5000</v>
      </c>
      <c r="I128" s="60">
        <f t="shared" si="12"/>
        <v>6000</v>
      </c>
      <c r="J128" s="60">
        <f t="shared" si="12"/>
        <v>6000</v>
      </c>
      <c r="K128" s="6"/>
      <c r="R128" s="6"/>
    </row>
    <row r="129" spans="1:18" ht="12.75">
      <c r="A129" s="44" t="s">
        <v>36</v>
      </c>
      <c r="B129" s="38" t="s">
        <v>128</v>
      </c>
      <c r="C129" s="31" t="s">
        <v>9</v>
      </c>
      <c r="D129" s="31" t="s">
        <v>14</v>
      </c>
      <c r="E129" s="31" t="s">
        <v>157</v>
      </c>
      <c r="F129" s="31" t="s">
        <v>60</v>
      </c>
      <c r="G129" s="31" t="s">
        <v>37</v>
      </c>
      <c r="H129" s="60">
        <v>5000</v>
      </c>
      <c r="I129" s="60">
        <v>6000</v>
      </c>
      <c r="J129" s="60">
        <v>6000</v>
      </c>
      <c r="K129" s="6"/>
      <c r="R129" s="6"/>
    </row>
    <row r="130" spans="1:18" ht="25.5">
      <c r="A130" s="52" t="s">
        <v>178</v>
      </c>
      <c r="B130" s="38" t="s">
        <v>128</v>
      </c>
      <c r="C130" s="30" t="s">
        <v>10</v>
      </c>
      <c r="D130" s="30" t="s">
        <v>15</v>
      </c>
      <c r="E130" s="30" t="s">
        <v>158</v>
      </c>
      <c r="F130" s="30"/>
      <c r="G130" s="30"/>
      <c r="H130" s="59">
        <f>H131+H134</f>
        <v>15000</v>
      </c>
      <c r="I130" s="59">
        <f>I131+I134</f>
        <v>5000</v>
      </c>
      <c r="J130" s="59">
        <f>J131+J134</f>
        <v>5000</v>
      </c>
      <c r="K130" s="6"/>
      <c r="R130" s="6"/>
    </row>
    <row r="131" spans="1:18" ht="25.5" customHeight="1">
      <c r="A131" s="33" t="s">
        <v>73</v>
      </c>
      <c r="B131" s="38" t="s">
        <v>128</v>
      </c>
      <c r="C131" s="31" t="s">
        <v>10</v>
      </c>
      <c r="D131" s="31" t="s">
        <v>15</v>
      </c>
      <c r="E131" s="31" t="s">
        <v>158</v>
      </c>
      <c r="F131" s="31"/>
      <c r="G131" s="31"/>
      <c r="H131" s="60">
        <f aca="true" t="shared" si="13" ref="H131:J132">H132</f>
        <v>15000</v>
      </c>
      <c r="I131" s="60">
        <f t="shared" si="13"/>
        <v>5000</v>
      </c>
      <c r="J131" s="60">
        <f t="shared" si="13"/>
        <v>5000</v>
      </c>
      <c r="K131" s="6"/>
      <c r="R131" s="6"/>
    </row>
    <row r="132" spans="1:18" ht="26.25" customHeight="1">
      <c r="A132" s="36" t="s">
        <v>66</v>
      </c>
      <c r="B132" s="38" t="s">
        <v>128</v>
      </c>
      <c r="C132" s="31" t="s">
        <v>10</v>
      </c>
      <c r="D132" s="31" t="s">
        <v>15</v>
      </c>
      <c r="E132" s="31" t="s">
        <v>158</v>
      </c>
      <c r="F132" s="31" t="s">
        <v>60</v>
      </c>
      <c r="G132" s="31"/>
      <c r="H132" s="60">
        <f t="shared" si="13"/>
        <v>15000</v>
      </c>
      <c r="I132" s="60">
        <f t="shared" si="13"/>
        <v>5000</v>
      </c>
      <c r="J132" s="60">
        <f t="shared" si="13"/>
        <v>5000</v>
      </c>
      <c r="K132" s="9"/>
      <c r="R132" s="9"/>
    </row>
    <row r="133" spans="1:18" ht="17.25" customHeight="1">
      <c r="A133" s="44" t="s">
        <v>36</v>
      </c>
      <c r="B133" s="38" t="s">
        <v>128</v>
      </c>
      <c r="C133" s="31" t="s">
        <v>10</v>
      </c>
      <c r="D133" s="31" t="s">
        <v>15</v>
      </c>
      <c r="E133" s="31" t="s">
        <v>158</v>
      </c>
      <c r="F133" s="31" t="s">
        <v>60</v>
      </c>
      <c r="G133" s="31" t="s">
        <v>37</v>
      </c>
      <c r="H133" s="60">
        <v>15000</v>
      </c>
      <c r="I133" s="60">
        <v>5000</v>
      </c>
      <c r="J133" s="60">
        <v>5000</v>
      </c>
      <c r="K133" s="9"/>
      <c r="R133" s="9"/>
    </row>
    <row r="134" spans="1:18" ht="28.5" customHeight="1">
      <c r="A134" s="33" t="s">
        <v>68</v>
      </c>
      <c r="B134" s="38" t="s">
        <v>128</v>
      </c>
      <c r="C134" s="31" t="s">
        <v>10</v>
      </c>
      <c r="D134" s="31" t="s">
        <v>15</v>
      </c>
      <c r="E134" s="31" t="s">
        <v>138</v>
      </c>
      <c r="F134" s="31"/>
      <c r="G134" s="31"/>
      <c r="H134" s="60">
        <f aca="true" t="shared" si="14" ref="H134:J135">H135</f>
        <v>0</v>
      </c>
      <c r="I134" s="60">
        <f t="shared" si="14"/>
        <v>0</v>
      </c>
      <c r="J134" s="60">
        <f t="shared" si="14"/>
        <v>0</v>
      </c>
      <c r="K134" s="5"/>
      <c r="R134" s="5"/>
    </row>
    <row r="135" spans="1:18" ht="29.25" customHeight="1">
      <c r="A135" s="36" t="s">
        <v>66</v>
      </c>
      <c r="B135" s="38" t="s">
        <v>128</v>
      </c>
      <c r="C135" s="31" t="s">
        <v>10</v>
      </c>
      <c r="D135" s="31" t="s">
        <v>15</v>
      </c>
      <c r="E135" s="31" t="s">
        <v>138</v>
      </c>
      <c r="F135" s="31" t="s">
        <v>60</v>
      </c>
      <c r="G135" s="31"/>
      <c r="H135" s="60">
        <f t="shared" si="14"/>
        <v>0</v>
      </c>
      <c r="I135" s="60">
        <f t="shared" si="14"/>
        <v>0</v>
      </c>
      <c r="J135" s="60">
        <f t="shared" si="14"/>
        <v>0</v>
      </c>
      <c r="K135" s="5"/>
      <c r="R135" s="5"/>
    </row>
    <row r="136" spans="1:18" ht="15" customHeight="1">
      <c r="A136" s="44" t="s">
        <v>36</v>
      </c>
      <c r="B136" s="38" t="s">
        <v>128</v>
      </c>
      <c r="C136" s="31" t="s">
        <v>10</v>
      </c>
      <c r="D136" s="31" t="s">
        <v>15</v>
      </c>
      <c r="E136" s="31" t="s">
        <v>139</v>
      </c>
      <c r="F136" s="31" t="s">
        <v>60</v>
      </c>
      <c r="G136" s="31" t="s">
        <v>37</v>
      </c>
      <c r="H136" s="60">
        <v>0</v>
      </c>
      <c r="I136" s="60">
        <v>0</v>
      </c>
      <c r="J136" s="60">
        <v>0</v>
      </c>
      <c r="K136" s="5"/>
      <c r="R136" s="5"/>
    </row>
    <row r="137" spans="1:18" ht="112.5" customHeight="1">
      <c r="A137" s="79" t="s">
        <v>177</v>
      </c>
      <c r="B137" s="38" t="s">
        <v>128</v>
      </c>
      <c r="C137" s="30"/>
      <c r="D137" s="30"/>
      <c r="E137" s="66" t="s">
        <v>159</v>
      </c>
      <c r="F137" s="30"/>
      <c r="G137" s="30"/>
      <c r="H137" s="59">
        <f>H138+H142+H144</f>
        <v>6758370.16</v>
      </c>
      <c r="I137" s="59">
        <f>I138</f>
        <v>0</v>
      </c>
      <c r="J137" s="59">
        <f>J138</f>
        <v>0</v>
      </c>
      <c r="K137" s="6"/>
      <c r="R137" s="6"/>
    </row>
    <row r="138" spans="1:18" ht="44.25" customHeight="1">
      <c r="A138" s="44" t="s">
        <v>80</v>
      </c>
      <c r="B138" s="38" t="s">
        <v>128</v>
      </c>
      <c r="C138" s="38" t="s">
        <v>10</v>
      </c>
      <c r="D138" s="38" t="s">
        <v>13</v>
      </c>
      <c r="E138" s="38" t="s">
        <v>160</v>
      </c>
      <c r="F138" s="31"/>
      <c r="G138" s="31"/>
      <c r="H138" s="60">
        <f>H141</f>
        <v>432751.16</v>
      </c>
      <c r="I138" s="60">
        <v>0</v>
      </c>
      <c r="J138" s="60">
        <v>0</v>
      </c>
      <c r="K138" s="6"/>
      <c r="R138" s="6"/>
    </row>
    <row r="139" spans="1:18" ht="12" customHeight="1">
      <c r="A139" s="36" t="s">
        <v>66</v>
      </c>
      <c r="B139" s="38" t="s">
        <v>128</v>
      </c>
      <c r="C139" s="31" t="s">
        <v>10</v>
      </c>
      <c r="D139" s="31" t="s">
        <v>13</v>
      </c>
      <c r="E139" s="31" t="s">
        <v>160</v>
      </c>
      <c r="F139" s="31" t="s">
        <v>60</v>
      </c>
      <c r="G139" s="31"/>
      <c r="H139" s="60">
        <f>H141</f>
        <v>432751.16</v>
      </c>
      <c r="I139" s="60">
        <v>0</v>
      </c>
      <c r="J139" s="60">
        <v>0</v>
      </c>
      <c r="K139" s="5"/>
      <c r="R139" s="5"/>
    </row>
    <row r="140" spans="1:18" ht="15" customHeight="1">
      <c r="A140" s="36" t="s">
        <v>48</v>
      </c>
      <c r="B140" s="38" t="s">
        <v>128</v>
      </c>
      <c r="C140" s="31" t="s">
        <v>10</v>
      </c>
      <c r="D140" s="31" t="s">
        <v>13</v>
      </c>
      <c r="E140" s="31" t="s">
        <v>136</v>
      </c>
      <c r="F140" s="31" t="s">
        <v>60</v>
      </c>
      <c r="G140" s="31" t="s">
        <v>34</v>
      </c>
      <c r="H140" s="60">
        <v>0</v>
      </c>
      <c r="I140" s="60">
        <v>0</v>
      </c>
      <c r="J140" s="60">
        <v>0</v>
      </c>
      <c r="K140" s="5"/>
      <c r="R140" s="5"/>
    </row>
    <row r="141" spans="1:18" ht="16.5" customHeight="1">
      <c r="A141" s="44" t="s">
        <v>46</v>
      </c>
      <c r="B141" s="38" t="s">
        <v>128</v>
      </c>
      <c r="C141" s="31" t="s">
        <v>10</v>
      </c>
      <c r="D141" s="31" t="s">
        <v>13</v>
      </c>
      <c r="E141" s="31" t="s">
        <v>160</v>
      </c>
      <c r="F141" s="31" t="s">
        <v>60</v>
      </c>
      <c r="G141" s="31" t="s">
        <v>39</v>
      </c>
      <c r="H141" s="60">
        <v>432751.16</v>
      </c>
      <c r="I141" s="60">
        <v>0</v>
      </c>
      <c r="J141" s="60">
        <v>0</v>
      </c>
      <c r="K141" s="5"/>
      <c r="R141" s="5"/>
    </row>
    <row r="142" spans="1:18" ht="16.5" customHeight="1">
      <c r="A142" s="44" t="s">
        <v>36</v>
      </c>
      <c r="B142" s="38" t="s">
        <v>128</v>
      </c>
      <c r="C142" s="31" t="s">
        <v>10</v>
      </c>
      <c r="D142" s="31" t="s">
        <v>13</v>
      </c>
      <c r="E142" s="31" t="s">
        <v>207</v>
      </c>
      <c r="F142" s="31" t="s">
        <v>60</v>
      </c>
      <c r="G142" s="31" t="s">
        <v>37</v>
      </c>
      <c r="H142" s="60">
        <v>6323219</v>
      </c>
      <c r="I142" s="60">
        <v>0</v>
      </c>
      <c r="J142" s="60">
        <v>0</v>
      </c>
      <c r="K142" s="5"/>
      <c r="R142" s="5"/>
    </row>
    <row r="143" spans="1:18" ht="21.75" customHeight="1">
      <c r="A143" s="44" t="s">
        <v>55</v>
      </c>
      <c r="B143" s="38" t="s">
        <v>128</v>
      </c>
      <c r="C143" s="31" t="s">
        <v>10</v>
      </c>
      <c r="D143" s="31" t="s">
        <v>13</v>
      </c>
      <c r="E143" s="70" t="s">
        <v>207</v>
      </c>
      <c r="F143" s="31" t="s">
        <v>60</v>
      </c>
      <c r="G143" s="31" t="s">
        <v>44</v>
      </c>
      <c r="H143" s="60">
        <v>2400</v>
      </c>
      <c r="I143" s="60">
        <v>0</v>
      </c>
      <c r="J143" s="60">
        <v>0</v>
      </c>
      <c r="K143" s="5"/>
      <c r="R143" s="5"/>
    </row>
    <row r="144" spans="1:18" ht="21.75" customHeight="1">
      <c r="A144" s="44" t="s">
        <v>201</v>
      </c>
      <c r="B144" s="38" t="s">
        <v>128</v>
      </c>
      <c r="C144" s="31" t="s">
        <v>10</v>
      </c>
      <c r="D144" s="31" t="s">
        <v>13</v>
      </c>
      <c r="E144" s="70" t="s">
        <v>207</v>
      </c>
      <c r="F144" s="31" t="s">
        <v>60</v>
      </c>
      <c r="G144" s="31" t="s">
        <v>173</v>
      </c>
      <c r="H144" s="60">
        <v>2400</v>
      </c>
      <c r="I144" s="60">
        <v>0</v>
      </c>
      <c r="J144" s="60">
        <v>0</v>
      </c>
      <c r="K144" s="5"/>
      <c r="R144" s="5"/>
    </row>
    <row r="145" spans="1:18" ht="55.5" customHeight="1">
      <c r="A145" s="86" t="s">
        <v>176</v>
      </c>
      <c r="B145" s="38" t="s">
        <v>128</v>
      </c>
      <c r="C145" s="30"/>
      <c r="D145" s="30"/>
      <c r="E145" s="66" t="s">
        <v>107</v>
      </c>
      <c r="F145" s="30"/>
      <c r="G145" s="30"/>
      <c r="H145" s="59">
        <f>H146+H149</f>
        <v>15000</v>
      </c>
      <c r="I145" s="59">
        <f>I146+I149</f>
        <v>15000</v>
      </c>
      <c r="J145" s="59">
        <f>J146+J149</f>
        <v>15000</v>
      </c>
      <c r="K145" s="5"/>
      <c r="R145" s="5"/>
    </row>
    <row r="146" spans="1:11" ht="13.5" customHeight="1">
      <c r="A146" s="33" t="s">
        <v>70</v>
      </c>
      <c r="B146" s="38" t="s">
        <v>128</v>
      </c>
      <c r="C146" s="31" t="s">
        <v>15</v>
      </c>
      <c r="D146" s="31" t="s">
        <v>7</v>
      </c>
      <c r="E146" s="31" t="s">
        <v>102</v>
      </c>
      <c r="F146" s="31"/>
      <c r="G146" s="31"/>
      <c r="H146" s="60">
        <f aca="true" t="shared" si="15" ref="H146:J147">H147</f>
        <v>15000</v>
      </c>
      <c r="I146" s="60">
        <f t="shared" si="15"/>
        <v>15000</v>
      </c>
      <c r="J146" s="60">
        <f t="shared" si="15"/>
        <v>15000</v>
      </c>
      <c r="K146" s="5"/>
    </row>
    <row r="147" spans="1:18" ht="12.75" customHeight="1">
      <c r="A147" s="36" t="s">
        <v>66</v>
      </c>
      <c r="B147" s="38" t="s">
        <v>128</v>
      </c>
      <c r="C147" s="31" t="s">
        <v>15</v>
      </c>
      <c r="D147" s="31" t="s">
        <v>7</v>
      </c>
      <c r="E147" s="31" t="s">
        <v>102</v>
      </c>
      <c r="F147" s="31" t="s">
        <v>60</v>
      </c>
      <c r="G147" s="31"/>
      <c r="H147" s="60">
        <f t="shared" si="15"/>
        <v>15000</v>
      </c>
      <c r="I147" s="60">
        <f t="shared" si="15"/>
        <v>15000</v>
      </c>
      <c r="J147" s="60">
        <f t="shared" si="15"/>
        <v>15000</v>
      </c>
      <c r="K147" s="5"/>
      <c r="R147" s="5"/>
    </row>
    <row r="148" spans="1:18" ht="27" customHeight="1">
      <c r="A148" s="44" t="s">
        <v>46</v>
      </c>
      <c r="B148" s="38" t="s">
        <v>128</v>
      </c>
      <c r="C148" s="31" t="s">
        <v>15</v>
      </c>
      <c r="D148" s="31" t="s">
        <v>7</v>
      </c>
      <c r="E148" s="31" t="s">
        <v>102</v>
      </c>
      <c r="F148" s="31" t="s">
        <v>60</v>
      </c>
      <c r="G148" s="31" t="s">
        <v>39</v>
      </c>
      <c r="H148" s="60">
        <v>15000</v>
      </c>
      <c r="I148" s="60">
        <v>15000</v>
      </c>
      <c r="J148" s="60">
        <v>15000</v>
      </c>
      <c r="K148" s="5"/>
      <c r="R148" s="5"/>
    </row>
    <row r="149" spans="1:18" ht="16.5" customHeight="1">
      <c r="A149" s="36" t="s">
        <v>85</v>
      </c>
      <c r="B149" s="38" t="s">
        <v>128</v>
      </c>
      <c r="C149" s="31" t="s">
        <v>15</v>
      </c>
      <c r="D149" s="31" t="s">
        <v>8</v>
      </c>
      <c r="E149" s="31" t="s">
        <v>101</v>
      </c>
      <c r="F149" s="31"/>
      <c r="G149" s="31"/>
      <c r="H149" s="60">
        <f>H150</f>
        <v>0</v>
      </c>
      <c r="I149" s="60">
        <f>I150</f>
        <v>0</v>
      </c>
      <c r="J149" s="60">
        <f>J150</f>
        <v>0</v>
      </c>
      <c r="K149" s="5"/>
      <c r="R149" s="5"/>
    </row>
    <row r="150" spans="1:18" ht="15.75" customHeight="1">
      <c r="A150" s="36" t="s">
        <v>66</v>
      </c>
      <c r="B150" s="38" t="s">
        <v>128</v>
      </c>
      <c r="C150" s="31" t="s">
        <v>15</v>
      </c>
      <c r="D150" s="31" t="s">
        <v>8</v>
      </c>
      <c r="E150" s="31" t="s">
        <v>101</v>
      </c>
      <c r="F150" s="31" t="s">
        <v>60</v>
      </c>
      <c r="G150" s="31"/>
      <c r="H150" s="60">
        <v>0</v>
      </c>
      <c r="I150" s="60">
        <v>0</v>
      </c>
      <c r="J150" s="60">
        <v>0</v>
      </c>
      <c r="K150" s="5"/>
      <c r="R150" s="5"/>
    </row>
    <row r="151" spans="1:18" ht="15.75" customHeight="1">
      <c r="A151" s="44" t="s">
        <v>46</v>
      </c>
      <c r="B151" s="38" t="s">
        <v>128</v>
      </c>
      <c r="C151" s="31" t="s">
        <v>15</v>
      </c>
      <c r="D151" s="31" t="s">
        <v>8</v>
      </c>
      <c r="E151" s="31" t="s">
        <v>101</v>
      </c>
      <c r="F151" s="31" t="s">
        <v>60</v>
      </c>
      <c r="G151" s="31" t="s">
        <v>39</v>
      </c>
      <c r="H151" s="60">
        <v>0</v>
      </c>
      <c r="I151" s="60">
        <v>0</v>
      </c>
      <c r="J151" s="60">
        <v>0</v>
      </c>
      <c r="K151" s="5"/>
      <c r="R151" s="5"/>
    </row>
    <row r="152" spans="1:18" ht="12.75">
      <c r="A152" s="44" t="s">
        <v>55</v>
      </c>
      <c r="B152" s="38" t="s">
        <v>128</v>
      </c>
      <c r="C152" s="31" t="s">
        <v>15</v>
      </c>
      <c r="D152" s="31" t="s">
        <v>8</v>
      </c>
      <c r="E152" s="31" t="s">
        <v>101</v>
      </c>
      <c r="F152" s="31" t="s">
        <v>60</v>
      </c>
      <c r="G152" s="31" t="s">
        <v>44</v>
      </c>
      <c r="H152" s="60">
        <v>0</v>
      </c>
      <c r="I152" s="60">
        <v>0</v>
      </c>
      <c r="J152" s="60">
        <v>0</v>
      </c>
      <c r="K152" s="5"/>
      <c r="R152" s="5"/>
    </row>
    <row r="153" spans="1:18" ht="24.75" customHeight="1">
      <c r="A153" s="35" t="s">
        <v>67</v>
      </c>
      <c r="B153" s="38" t="s">
        <v>128</v>
      </c>
      <c r="C153" s="30" t="s">
        <v>15</v>
      </c>
      <c r="D153" s="30" t="s">
        <v>9</v>
      </c>
      <c r="E153" s="30" t="s">
        <v>161</v>
      </c>
      <c r="F153" s="31"/>
      <c r="G153" s="31"/>
      <c r="H153" s="59">
        <f>H163+H154+H159</f>
        <v>7739731.7</v>
      </c>
      <c r="I153" s="59">
        <f>I163+I162</f>
        <v>3250000</v>
      </c>
      <c r="J153" s="59">
        <f>J163</f>
        <v>2506000</v>
      </c>
      <c r="K153" s="5"/>
      <c r="R153" s="5"/>
    </row>
    <row r="154" spans="1:18" ht="27" customHeight="1">
      <c r="A154" s="95" t="s">
        <v>185</v>
      </c>
      <c r="B154" s="98" t="s">
        <v>128</v>
      </c>
      <c r="C154" s="98" t="s">
        <v>15</v>
      </c>
      <c r="D154" s="98" t="s">
        <v>9</v>
      </c>
      <c r="E154" s="98" t="s">
        <v>186</v>
      </c>
      <c r="F154" s="31"/>
      <c r="G154" s="31"/>
      <c r="H154" s="59">
        <f>H155</f>
        <v>2909367</v>
      </c>
      <c r="I154" s="59">
        <v>0</v>
      </c>
      <c r="J154" s="59">
        <v>0</v>
      </c>
      <c r="K154" s="5"/>
      <c r="R154" s="5"/>
    </row>
    <row r="155" spans="1:18" ht="14.25" customHeight="1">
      <c r="A155" s="96" t="s">
        <v>187</v>
      </c>
      <c r="B155" s="99" t="s">
        <v>128</v>
      </c>
      <c r="C155" s="99" t="s">
        <v>15</v>
      </c>
      <c r="D155" s="99" t="s">
        <v>9</v>
      </c>
      <c r="E155" s="99" t="s">
        <v>186</v>
      </c>
      <c r="F155" s="31" t="s">
        <v>188</v>
      </c>
      <c r="G155" s="31"/>
      <c r="H155" s="60">
        <f>H156+H157+H158</f>
        <v>2909367</v>
      </c>
      <c r="I155" s="60">
        <v>0</v>
      </c>
      <c r="J155" s="60">
        <v>0</v>
      </c>
      <c r="K155" s="5"/>
      <c r="R155" s="5"/>
    </row>
    <row r="156" spans="1:18" ht="15.75" customHeight="1">
      <c r="A156" s="97" t="s">
        <v>189</v>
      </c>
      <c r="B156" s="99" t="s">
        <v>128</v>
      </c>
      <c r="C156" s="99" t="s">
        <v>15</v>
      </c>
      <c r="D156" s="99" t="s">
        <v>9</v>
      </c>
      <c r="E156" s="99" t="s">
        <v>186</v>
      </c>
      <c r="F156" s="31" t="s">
        <v>60</v>
      </c>
      <c r="G156" s="31" t="s">
        <v>37</v>
      </c>
      <c r="H156" s="60">
        <v>1879367</v>
      </c>
      <c r="I156" s="60">
        <v>0</v>
      </c>
      <c r="J156" s="60">
        <v>0</v>
      </c>
      <c r="K156" s="5"/>
      <c r="R156" s="5"/>
    </row>
    <row r="157" spans="1:18" ht="16.5" customHeight="1">
      <c r="A157" s="97" t="s">
        <v>190</v>
      </c>
      <c r="B157" s="99" t="s">
        <v>128</v>
      </c>
      <c r="C157" s="99" t="s">
        <v>15</v>
      </c>
      <c r="D157" s="99" t="s">
        <v>9</v>
      </c>
      <c r="E157" s="99" t="s">
        <v>186</v>
      </c>
      <c r="F157" s="31" t="s">
        <v>60</v>
      </c>
      <c r="G157" s="31" t="s">
        <v>37</v>
      </c>
      <c r="H157" s="60">
        <v>1000000</v>
      </c>
      <c r="I157" s="60">
        <v>0</v>
      </c>
      <c r="J157" s="60">
        <v>0</v>
      </c>
      <c r="K157" s="5"/>
      <c r="R157" s="5"/>
    </row>
    <row r="158" spans="1:18" ht="19.5" customHeight="1">
      <c r="A158" s="97" t="s">
        <v>191</v>
      </c>
      <c r="B158" s="99" t="s">
        <v>128</v>
      </c>
      <c r="C158" s="99" t="s">
        <v>15</v>
      </c>
      <c r="D158" s="99" t="s">
        <v>9</v>
      </c>
      <c r="E158" s="99" t="s">
        <v>186</v>
      </c>
      <c r="F158" s="31" t="s">
        <v>60</v>
      </c>
      <c r="G158" s="31" t="s">
        <v>37</v>
      </c>
      <c r="H158" s="60">
        <v>30000</v>
      </c>
      <c r="I158" s="60">
        <v>0</v>
      </c>
      <c r="J158" s="60">
        <v>0</v>
      </c>
      <c r="K158" s="5"/>
      <c r="R158" s="5"/>
    </row>
    <row r="159" spans="1:18" s="67" customFormat="1" ht="19.5" customHeight="1">
      <c r="A159" s="95" t="s">
        <v>192</v>
      </c>
      <c r="B159" s="98" t="s">
        <v>128</v>
      </c>
      <c r="C159" s="98" t="s">
        <v>15</v>
      </c>
      <c r="D159" s="98" t="s">
        <v>9</v>
      </c>
      <c r="E159" s="98" t="s">
        <v>194</v>
      </c>
      <c r="F159" s="30" t="s">
        <v>188</v>
      </c>
      <c r="G159" s="30"/>
      <c r="H159" s="59">
        <f>H160</f>
        <v>70000</v>
      </c>
      <c r="I159" s="59">
        <v>0</v>
      </c>
      <c r="J159" s="59">
        <v>0</v>
      </c>
      <c r="K159" s="5"/>
      <c r="R159" s="5"/>
    </row>
    <row r="160" spans="1:18" ht="19.5" customHeight="1">
      <c r="A160" s="96" t="s">
        <v>187</v>
      </c>
      <c r="B160" s="99" t="s">
        <v>128</v>
      </c>
      <c r="C160" s="99" t="s">
        <v>15</v>
      </c>
      <c r="D160" s="99" t="s">
        <v>9</v>
      </c>
      <c r="E160" s="99" t="s">
        <v>194</v>
      </c>
      <c r="F160" s="31" t="s">
        <v>60</v>
      </c>
      <c r="G160" s="31"/>
      <c r="H160" s="60">
        <f>H161</f>
        <v>70000</v>
      </c>
      <c r="I160" s="60">
        <v>0</v>
      </c>
      <c r="J160" s="60">
        <v>0</v>
      </c>
      <c r="K160" s="5"/>
      <c r="R160" s="5"/>
    </row>
    <row r="161" spans="1:18" ht="19.5" customHeight="1">
      <c r="A161" s="97" t="s">
        <v>193</v>
      </c>
      <c r="B161" s="99" t="s">
        <v>128</v>
      </c>
      <c r="C161" s="99" t="s">
        <v>15</v>
      </c>
      <c r="D161" s="99" t="s">
        <v>9</v>
      </c>
      <c r="E161" s="99" t="s">
        <v>194</v>
      </c>
      <c r="F161" s="31" t="s">
        <v>60</v>
      </c>
      <c r="G161" s="31" t="s">
        <v>37</v>
      </c>
      <c r="H161" s="60">
        <v>70000</v>
      </c>
      <c r="I161" s="60">
        <v>0</v>
      </c>
      <c r="J161" s="60">
        <v>0</v>
      </c>
      <c r="K161" s="5"/>
      <c r="R161" s="5"/>
    </row>
    <row r="162" spans="1:18" ht="31.5" customHeight="1">
      <c r="A162" s="78" t="s">
        <v>154</v>
      </c>
      <c r="B162" s="38" t="s">
        <v>128</v>
      </c>
      <c r="C162" s="31" t="s">
        <v>15</v>
      </c>
      <c r="D162" s="31" t="s">
        <v>9</v>
      </c>
      <c r="E162" s="31" t="s">
        <v>162</v>
      </c>
      <c r="F162" s="31" t="s">
        <v>60</v>
      </c>
      <c r="G162" s="31" t="s">
        <v>39</v>
      </c>
      <c r="H162" s="60">
        <v>0</v>
      </c>
      <c r="I162" s="60">
        <v>744000</v>
      </c>
      <c r="J162" s="60">
        <v>0</v>
      </c>
      <c r="K162" s="5"/>
      <c r="R162" s="5"/>
    </row>
    <row r="163" spans="1:18" ht="31.5" customHeight="1">
      <c r="A163" s="33" t="s">
        <v>77</v>
      </c>
      <c r="B163" s="38" t="s">
        <v>128</v>
      </c>
      <c r="C163" s="31" t="s">
        <v>15</v>
      </c>
      <c r="D163" s="31" t="s">
        <v>9</v>
      </c>
      <c r="E163" s="31" t="s">
        <v>137</v>
      </c>
      <c r="F163" s="31"/>
      <c r="G163" s="31"/>
      <c r="H163" s="60">
        <f>H164</f>
        <v>4760364.7</v>
      </c>
      <c r="I163" s="60">
        <f>I164</f>
        <v>2506000</v>
      </c>
      <c r="J163" s="60">
        <f>J164</f>
        <v>2506000</v>
      </c>
      <c r="K163" s="5"/>
      <c r="R163" s="5"/>
    </row>
    <row r="164" spans="1:18" ht="23.25" customHeight="1">
      <c r="A164" s="36" t="s">
        <v>66</v>
      </c>
      <c r="B164" s="38" t="s">
        <v>128</v>
      </c>
      <c r="C164" s="31" t="s">
        <v>15</v>
      </c>
      <c r="D164" s="31" t="s">
        <v>9</v>
      </c>
      <c r="E164" s="31" t="s">
        <v>137</v>
      </c>
      <c r="F164" s="31" t="s">
        <v>60</v>
      </c>
      <c r="G164" s="31"/>
      <c r="H164" s="60">
        <f>H165+H166+H167+H168+H169</f>
        <v>4760364.7</v>
      </c>
      <c r="I164" s="60">
        <f>I165+I166+I167+I168+I169</f>
        <v>2506000</v>
      </c>
      <c r="J164" s="60">
        <f>J165+J166+J167+J168+J169</f>
        <v>2506000</v>
      </c>
      <c r="K164" s="5"/>
      <c r="R164" s="5"/>
    </row>
    <row r="165" spans="1:18" ht="12.75" customHeight="1">
      <c r="A165" s="36" t="s">
        <v>49</v>
      </c>
      <c r="B165" s="38" t="s">
        <v>128</v>
      </c>
      <c r="C165" s="31" t="s">
        <v>15</v>
      </c>
      <c r="D165" s="31" t="s">
        <v>9</v>
      </c>
      <c r="E165" s="31" t="s">
        <v>137</v>
      </c>
      <c r="F165" s="31" t="s">
        <v>60</v>
      </c>
      <c r="G165" s="31" t="s">
        <v>38</v>
      </c>
      <c r="H165" s="60">
        <v>100000</v>
      </c>
      <c r="I165" s="60">
        <v>0</v>
      </c>
      <c r="J165" s="60">
        <v>0</v>
      </c>
      <c r="K165" s="5"/>
      <c r="R165" s="5"/>
    </row>
    <row r="166" spans="1:18" ht="12.75" customHeight="1">
      <c r="A166" s="44" t="s">
        <v>46</v>
      </c>
      <c r="B166" s="38" t="s">
        <v>128</v>
      </c>
      <c r="C166" s="31" t="s">
        <v>15</v>
      </c>
      <c r="D166" s="31" t="s">
        <v>9</v>
      </c>
      <c r="E166" s="31" t="s">
        <v>137</v>
      </c>
      <c r="F166" s="31" t="s">
        <v>60</v>
      </c>
      <c r="G166" s="31" t="s">
        <v>39</v>
      </c>
      <c r="H166" s="60">
        <v>0</v>
      </c>
      <c r="I166" s="60">
        <v>500000</v>
      </c>
      <c r="J166" s="60">
        <v>500000</v>
      </c>
      <c r="K166" s="5"/>
      <c r="R166" s="5"/>
    </row>
    <row r="167" spans="1:18" ht="13.5" customHeight="1">
      <c r="A167" s="44" t="s">
        <v>36</v>
      </c>
      <c r="B167" s="38" t="s">
        <v>128</v>
      </c>
      <c r="C167" s="31" t="s">
        <v>15</v>
      </c>
      <c r="D167" s="31" t="s">
        <v>9</v>
      </c>
      <c r="E167" s="31" t="s">
        <v>137</v>
      </c>
      <c r="F167" s="31" t="s">
        <v>60</v>
      </c>
      <c r="G167" s="31" t="s">
        <v>37</v>
      </c>
      <c r="H167" s="60">
        <v>4560364.7</v>
      </c>
      <c r="I167" s="60">
        <v>690000</v>
      </c>
      <c r="J167" s="60">
        <v>690000</v>
      </c>
      <c r="K167" s="5"/>
      <c r="R167" s="5"/>
    </row>
    <row r="168" spans="1:18" ht="13.5" customHeight="1">
      <c r="A168" s="44" t="s">
        <v>47</v>
      </c>
      <c r="B168" s="38" t="s">
        <v>128</v>
      </c>
      <c r="C168" s="31" t="s">
        <v>15</v>
      </c>
      <c r="D168" s="31" t="s">
        <v>9</v>
      </c>
      <c r="E168" s="31" t="s">
        <v>137</v>
      </c>
      <c r="F168" s="31" t="s">
        <v>60</v>
      </c>
      <c r="G168" s="31" t="s">
        <v>43</v>
      </c>
      <c r="H168" s="60">
        <v>100000</v>
      </c>
      <c r="I168" s="60">
        <v>600000</v>
      </c>
      <c r="J168" s="60">
        <v>600000</v>
      </c>
      <c r="K168" s="5"/>
      <c r="R168" s="5"/>
    </row>
    <row r="169" spans="1:18" ht="11.25" customHeight="1">
      <c r="A169" s="44" t="s">
        <v>55</v>
      </c>
      <c r="B169" s="38" t="s">
        <v>128</v>
      </c>
      <c r="C169" s="31" t="s">
        <v>15</v>
      </c>
      <c r="D169" s="31" t="s">
        <v>9</v>
      </c>
      <c r="E169" s="31" t="s">
        <v>137</v>
      </c>
      <c r="F169" s="31" t="s">
        <v>60</v>
      </c>
      <c r="G169" s="31" t="s">
        <v>44</v>
      </c>
      <c r="H169" s="60">
        <v>0</v>
      </c>
      <c r="I169" s="60">
        <v>716000</v>
      </c>
      <c r="J169" s="60">
        <v>716000</v>
      </c>
      <c r="K169" s="5"/>
      <c r="R169" s="5"/>
    </row>
    <row r="170" spans="1:22" ht="54.75" customHeight="1">
      <c r="A170" s="86" t="s">
        <v>175</v>
      </c>
      <c r="B170" s="38" t="s">
        <v>128</v>
      </c>
      <c r="C170" s="30"/>
      <c r="D170" s="30"/>
      <c r="E170" s="84" t="s">
        <v>103</v>
      </c>
      <c r="F170" s="30"/>
      <c r="G170" s="30"/>
      <c r="H170" s="59" t="s">
        <v>142</v>
      </c>
      <c r="I170" s="59">
        <f>I171+I192</f>
        <v>7289462.250000001</v>
      </c>
      <c r="J170" s="59">
        <f>J171+J192</f>
        <v>8047644.250000001</v>
      </c>
      <c r="K170" s="5"/>
      <c r="R170" s="5"/>
      <c r="V170" t="s">
        <v>142</v>
      </c>
    </row>
    <row r="171" spans="1:18" ht="14.25" customHeight="1">
      <c r="A171" s="52" t="s">
        <v>119</v>
      </c>
      <c r="B171" s="38" t="s">
        <v>128</v>
      </c>
      <c r="C171" s="30" t="s">
        <v>16</v>
      </c>
      <c r="D171" s="30" t="s">
        <v>7</v>
      </c>
      <c r="E171" s="30"/>
      <c r="F171" s="30"/>
      <c r="G171" s="30"/>
      <c r="H171" s="59">
        <f>H172+H187+H189</f>
        <v>10399502.2</v>
      </c>
      <c r="I171" s="59">
        <f>I172+I187+I189</f>
        <v>7269462.250000001</v>
      </c>
      <c r="J171" s="59">
        <f>J172+J187+J189</f>
        <v>8027644.250000001</v>
      </c>
      <c r="K171" s="5"/>
      <c r="R171" s="5"/>
    </row>
    <row r="172" spans="1:18" s="67" customFormat="1" ht="36.75" customHeight="1">
      <c r="A172" s="35" t="s">
        <v>78</v>
      </c>
      <c r="B172" s="66" t="s">
        <v>128</v>
      </c>
      <c r="C172" s="30" t="s">
        <v>16</v>
      </c>
      <c r="D172" s="30" t="s">
        <v>7</v>
      </c>
      <c r="E172" s="53" t="s">
        <v>129</v>
      </c>
      <c r="F172" s="30"/>
      <c r="G172" s="30"/>
      <c r="H172" s="59">
        <f>H173</f>
        <v>9303723.5</v>
      </c>
      <c r="I172" s="59">
        <f>I173</f>
        <v>6173683.550000001</v>
      </c>
      <c r="J172" s="59">
        <f>J173</f>
        <v>6931865.550000001</v>
      </c>
      <c r="K172" s="5"/>
      <c r="R172" s="5"/>
    </row>
    <row r="173" spans="1:18" ht="29.25" customHeight="1">
      <c r="A173" s="36" t="s">
        <v>66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/>
      <c r="H173" s="60">
        <f>H174+H175+H176+H177+H178+H180+H181+H179</f>
        <v>9303723.5</v>
      </c>
      <c r="I173" s="60">
        <f>I174+I175+I176+I177+I178+I180+I181</f>
        <v>6173683.550000001</v>
      </c>
      <c r="J173" s="60">
        <f>J174+J175+J176+J177+J178+J180+J181</f>
        <v>6931865.550000001</v>
      </c>
      <c r="K173" s="5"/>
      <c r="R173" s="5"/>
    </row>
    <row r="174" spans="1:18" ht="29.25" customHeight="1">
      <c r="A174" s="33" t="s">
        <v>45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33</v>
      </c>
      <c r="H174" s="60">
        <v>150000</v>
      </c>
      <c r="I174" s="60">
        <v>100000</v>
      </c>
      <c r="J174" s="60">
        <v>100000</v>
      </c>
      <c r="K174" s="5"/>
      <c r="R174" s="5"/>
    </row>
    <row r="175" spans="1:18" ht="15" customHeight="1">
      <c r="A175" s="44" t="s">
        <v>48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34</v>
      </c>
      <c r="H175" s="60">
        <v>200000</v>
      </c>
      <c r="I175" s="60">
        <v>316000</v>
      </c>
      <c r="J175" s="60">
        <v>801182</v>
      </c>
      <c r="K175" s="5"/>
      <c r="R175" s="5"/>
    </row>
    <row r="176" spans="1:18" ht="15.75" customHeight="1">
      <c r="A176" s="44" t="s">
        <v>49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38</v>
      </c>
      <c r="H176" s="60">
        <v>1000000</v>
      </c>
      <c r="I176" s="60">
        <v>1260060.88</v>
      </c>
      <c r="J176" s="60">
        <v>1260060.88</v>
      </c>
      <c r="K176" s="5"/>
      <c r="R176" s="5"/>
    </row>
    <row r="177" spans="1:18" ht="14.25" customHeight="1">
      <c r="A177" s="44" t="s">
        <v>46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39</v>
      </c>
      <c r="H177" s="60">
        <v>0</v>
      </c>
      <c r="I177" s="60">
        <v>140000</v>
      </c>
      <c r="J177" s="60">
        <v>140000</v>
      </c>
      <c r="K177" s="5"/>
      <c r="R177" s="5"/>
    </row>
    <row r="178" spans="1:18" ht="14.25" customHeight="1">
      <c r="A178" s="44" t="s">
        <v>36</v>
      </c>
      <c r="B178" s="38" t="s">
        <v>128</v>
      </c>
      <c r="C178" s="31" t="s">
        <v>16</v>
      </c>
      <c r="D178" s="31" t="s">
        <v>7</v>
      </c>
      <c r="E178" s="54" t="s">
        <v>129</v>
      </c>
      <c r="F178" s="31" t="s">
        <v>60</v>
      </c>
      <c r="G178" s="31" t="s">
        <v>37</v>
      </c>
      <c r="H178" s="60">
        <v>3669942.5</v>
      </c>
      <c r="I178" s="60">
        <v>2089272.44</v>
      </c>
      <c r="J178" s="60">
        <v>2062272.44</v>
      </c>
      <c r="K178" s="5"/>
      <c r="R178" s="5"/>
    </row>
    <row r="179" spans="1:18" ht="14.25" customHeight="1">
      <c r="A179" s="44" t="s">
        <v>163</v>
      </c>
      <c r="B179" s="38" t="s">
        <v>128</v>
      </c>
      <c r="C179" s="31" t="s">
        <v>16</v>
      </c>
      <c r="D179" s="31" t="s">
        <v>7</v>
      </c>
      <c r="E179" s="54" t="s">
        <v>129</v>
      </c>
      <c r="F179" s="31" t="s">
        <v>60</v>
      </c>
      <c r="G179" s="31" t="s">
        <v>164</v>
      </c>
      <c r="H179" s="60">
        <v>7000</v>
      </c>
      <c r="I179" s="60">
        <v>0</v>
      </c>
      <c r="J179" s="60">
        <v>0</v>
      </c>
      <c r="K179" s="5"/>
      <c r="R179" s="5"/>
    </row>
    <row r="180" spans="1:18" ht="12" customHeight="1">
      <c r="A180" s="44" t="s">
        <v>47</v>
      </c>
      <c r="B180" s="38" t="s">
        <v>128</v>
      </c>
      <c r="C180" s="31" t="s">
        <v>16</v>
      </c>
      <c r="D180" s="31" t="s">
        <v>7</v>
      </c>
      <c r="E180" s="54" t="s">
        <v>129</v>
      </c>
      <c r="F180" s="31" t="s">
        <v>60</v>
      </c>
      <c r="G180" s="31" t="s">
        <v>43</v>
      </c>
      <c r="H180" s="60">
        <v>300000</v>
      </c>
      <c r="I180" s="60">
        <v>414000</v>
      </c>
      <c r="J180" s="60">
        <v>714000</v>
      </c>
      <c r="K180" s="5"/>
      <c r="R180" s="5"/>
    </row>
    <row r="181" spans="1:18" ht="13.5" customHeight="1">
      <c r="A181" s="44" t="s">
        <v>55</v>
      </c>
      <c r="B181" s="38" t="s">
        <v>128</v>
      </c>
      <c r="C181" s="31" t="s">
        <v>16</v>
      </c>
      <c r="D181" s="31" t="s">
        <v>7</v>
      </c>
      <c r="E181" s="54" t="s">
        <v>129</v>
      </c>
      <c r="F181" s="31" t="s">
        <v>60</v>
      </c>
      <c r="G181" s="31" t="s">
        <v>44</v>
      </c>
      <c r="H181" s="60">
        <v>3976781</v>
      </c>
      <c r="I181" s="60">
        <v>1854350.23</v>
      </c>
      <c r="J181" s="60">
        <v>1854350.23</v>
      </c>
      <c r="K181" s="5"/>
      <c r="R181" s="5"/>
    </row>
    <row r="182" spans="1:18" ht="13.5" customHeight="1">
      <c r="A182" s="44" t="s">
        <v>165</v>
      </c>
      <c r="B182" s="38" t="s">
        <v>128</v>
      </c>
      <c r="C182" s="31" t="s">
        <v>16</v>
      </c>
      <c r="D182" s="31" t="s">
        <v>7</v>
      </c>
      <c r="E182" s="54" t="s">
        <v>129</v>
      </c>
      <c r="F182" s="31" t="s">
        <v>60</v>
      </c>
      <c r="G182" s="31" t="s">
        <v>170</v>
      </c>
      <c r="H182" s="60">
        <v>1500000</v>
      </c>
      <c r="I182" s="60">
        <v>0</v>
      </c>
      <c r="J182" s="60">
        <v>0</v>
      </c>
      <c r="K182" s="5"/>
      <c r="R182" s="5"/>
    </row>
    <row r="183" spans="1:18" ht="13.5" customHeight="1">
      <c r="A183" s="44" t="s">
        <v>166</v>
      </c>
      <c r="B183" s="38" t="s">
        <v>128</v>
      </c>
      <c r="C183" s="31" t="s">
        <v>16</v>
      </c>
      <c r="D183" s="31" t="s">
        <v>7</v>
      </c>
      <c r="E183" s="54" t="s">
        <v>129</v>
      </c>
      <c r="F183" s="31" t="s">
        <v>60</v>
      </c>
      <c r="G183" s="31" t="s">
        <v>171</v>
      </c>
      <c r="H183" s="60">
        <v>0</v>
      </c>
      <c r="I183" s="60">
        <v>0</v>
      </c>
      <c r="J183" s="60">
        <v>0</v>
      </c>
      <c r="K183" s="5"/>
      <c r="R183" s="5"/>
    </row>
    <row r="184" spans="1:18" ht="13.5" customHeight="1">
      <c r="A184" s="44" t="s">
        <v>167</v>
      </c>
      <c r="B184" s="38" t="s">
        <v>128</v>
      </c>
      <c r="C184" s="31" t="s">
        <v>16</v>
      </c>
      <c r="D184" s="31" t="s">
        <v>7</v>
      </c>
      <c r="E184" s="54" t="s">
        <v>129</v>
      </c>
      <c r="F184" s="31" t="s">
        <v>60</v>
      </c>
      <c r="G184" s="31" t="s">
        <v>172</v>
      </c>
      <c r="H184" s="60">
        <v>0</v>
      </c>
      <c r="I184" s="60">
        <v>0</v>
      </c>
      <c r="J184" s="60">
        <v>0</v>
      </c>
      <c r="K184" s="5"/>
      <c r="R184" s="5"/>
    </row>
    <row r="185" spans="1:18" ht="13.5" customHeight="1">
      <c r="A185" s="44" t="s">
        <v>168</v>
      </c>
      <c r="B185" s="38" t="s">
        <v>128</v>
      </c>
      <c r="C185" s="31" t="s">
        <v>16</v>
      </c>
      <c r="D185" s="31" t="s">
        <v>7</v>
      </c>
      <c r="E185" s="54" t="s">
        <v>129</v>
      </c>
      <c r="F185" s="31" t="s">
        <v>60</v>
      </c>
      <c r="G185" s="31" t="s">
        <v>173</v>
      </c>
      <c r="H185" s="60">
        <v>4500000</v>
      </c>
      <c r="I185" s="60">
        <v>0</v>
      </c>
      <c r="J185" s="60">
        <v>0</v>
      </c>
      <c r="K185" s="5"/>
      <c r="R185" s="5"/>
    </row>
    <row r="186" spans="1:18" ht="13.5" customHeight="1">
      <c r="A186" s="44" t="s">
        <v>169</v>
      </c>
      <c r="B186" s="38" t="s">
        <v>128</v>
      </c>
      <c r="C186" s="31" t="s">
        <v>16</v>
      </c>
      <c r="D186" s="31" t="s">
        <v>7</v>
      </c>
      <c r="E186" s="54" t="s">
        <v>129</v>
      </c>
      <c r="F186" s="31" t="s">
        <v>60</v>
      </c>
      <c r="G186" s="31" t="s">
        <v>174</v>
      </c>
      <c r="H186" s="60">
        <v>300000</v>
      </c>
      <c r="I186" s="60">
        <v>0</v>
      </c>
      <c r="J186" s="60">
        <v>0</v>
      </c>
      <c r="K186" s="5"/>
      <c r="R186" s="5"/>
    </row>
    <row r="187" spans="1:18" s="67" customFormat="1" ht="24" customHeight="1">
      <c r="A187" s="52" t="s">
        <v>120</v>
      </c>
      <c r="B187" s="66" t="s">
        <v>128</v>
      </c>
      <c r="C187" s="30" t="s">
        <v>16</v>
      </c>
      <c r="D187" s="30" t="s">
        <v>7</v>
      </c>
      <c r="E187" s="71" t="s">
        <v>129</v>
      </c>
      <c r="F187" s="30" t="s">
        <v>42</v>
      </c>
      <c r="G187" s="30"/>
      <c r="H187" s="59">
        <f>H188</f>
        <v>6200</v>
      </c>
      <c r="I187" s="59">
        <f>I188</f>
        <v>6200</v>
      </c>
      <c r="J187" s="59">
        <f>J188</f>
        <v>6200</v>
      </c>
      <c r="K187" s="72"/>
      <c r="R187" s="72"/>
    </row>
    <row r="188" spans="1:18" ht="13.5" customHeight="1">
      <c r="A188" s="44" t="s">
        <v>150</v>
      </c>
      <c r="B188" s="38" t="s">
        <v>128</v>
      </c>
      <c r="C188" s="31" t="s">
        <v>16</v>
      </c>
      <c r="D188" s="31" t="s">
        <v>7</v>
      </c>
      <c r="E188" s="34" t="s">
        <v>129</v>
      </c>
      <c r="F188" s="31" t="s">
        <v>52</v>
      </c>
      <c r="G188" s="31" t="s">
        <v>144</v>
      </c>
      <c r="H188" s="60">
        <v>6200</v>
      </c>
      <c r="I188" s="60">
        <v>6200</v>
      </c>
      <c r="J188" s="60">
        <v>6200</v>
      </c>
      <c r="K188" s="5"/>
      <c r="R188" s="5"/>
    </row>
    <row r="189" spans="1:18" s="67" customFormat="1" ht="13.5" customHeight="1">
      <c r="A189" s="27" t="s">
        <v>69</v>
      </c>
      <c r="B189" s="66" t="s">
        <v>128</v>
      </c>
      <c r="C189" s="30" t="s">
        <v>16</v>
      </c>
      <c r="D189" s="30" t="s">
        <v>7</v>
      </c>
      <c r="E189" s="53" t="s">
        <v>130</v>
      </c>
      <c r="F189" s="30"/>
      <c r="G189" s="30"/>
      <c r="H189" s="59">
        <f aca="true" t="shared" si="16" ref="H189:J190">H190</f>
        <v>1089578.7</v>
      </c>
      <c r="I189" s="59">
        <f t="shared" si="16"/>
        <v>1089578.7</v>
      </c>
      <c r="J189" s="59">
        <f t="shared" si="16"/>
        <v>1089578.7</v>
      </c>
      <c r="K189" s="5"/>
      <c r="R189" s="5"/>
    </row>
    <row r="190" spans="1:18" ht="13.5" customHeight="1">
      <c r="A190" s="33" t="s">
        <v>75</v>
      </c>
      <c r="B190" s="38" t="s">
        <v>128</v>
      </c>
      <c r="C190" s="31" t="s">
        <v>16</v>
      </c>
      <c r="D190" s="31" t="s">
        <v>7</v>
      </c>
      <c r="E190" s="54" t="s">
        <v>130</v>
      </c>
      <c r="F190" s="31" t="s">
        <v>57</v>
      </c>
      <c r="G190" s="31"/>
      <c r="H190" s="60">
        <f t="shared" si="16"/>
        <v>1089578.7</v>
      </c>
      <c r="I190" s="60">
        <f t="shared" si="16"/>
        <v>1089578.7</v>
      </c>
      <c r="J190" s="60">
        <f t="shared" si="16"/>
        <v>1089578.7</v>
      </c>
      <c r="K190" s="5"/>
      <c r="R190" s="5"/>
    </row>
    <row r="191" spans="1:18" ht="38.25" customHeight="1">
      <c r="A191" s="83" t="s">
        <v>76</v>
      </c>
      <c r="B191" s="38" t="s">
        <v>128</v>
      </c>
      <c r="C191" s="38" t="s">
        <v>16</v>
      </c>
      <c r="D191" s="38" t="s">
        <v>7</v>
      </c>
      <c r="E191" s="54" t="s">
        <v>130</v>
      </c>
      <c r="F191" s="31" t="s">
        <v>57</v>
      </c>
      <c r="G191" s="31" t="s">
        <v>56</v>
      </c>
      <c r="H191" s="75">
        <v>1089578.7</v>
      </c>
      <c r="I191" s="75">
        <v>1089578.7</v>
      </c>
      <c r="J191" s="75">
        <v>1089578.7</v>
      </c>
      <c r="K191" s="5"/>
      <c r="R191" s="5"/>
    </row>
    <row r="192" spans="1:18" ht="36" customHeight="1">
      <c r="A192" s="80" t="s">
        <v>79</v>
      </c>
      <c r="B192" s="38" t="s">
        <v>128</v>
      </c>
      <c r="C192" s="38" t="s">
        <v>11</v>
      </c>
      <c r="D192" s="38" t="s">
        <v>15</v>
      </c>
      <c r="E192" s="81"/>
      <c r="F192" s="31"/>
      <c r="G192" s="31"/>
      <c r="H192" s="59">
        <f>H196+H194</f>
        <v>272408</v>
      </c>
      <c r="I192" s="59">
        <f>I196</f>
        <v>20000</v>
      </c>
      <c r="J192" s="59">
        <f>J196</f>
        <v>20000</v>
      </c>
      <c r="K192" s="5"/>
      <c r="R192" s="5"/>
    </row>
    <row r="193" spans="1:18" ht="36" customHeight="1">
      <c r="A193" s="36" t="s">
        <v>66</v>
      </c>
      <c r="B193" s="38" t="s">
        <v>128</v>
      </c>
      <c r="C193" s="31" t="s">
        <v>11</v>
      </c>
      <c r="D193" s="31" t="s">
        <v>15</v>
      </c>
      <c r="E193" s="54" t="s">
        <v>131</v>
      </c>
      <c r="F193" s="31" t="s">
        <v>60</v>
      </c>
      <c r="G193" s="31"/>
      <c r="H193" s="60">
        <f>H194</f>
        <v>252408</v>
      </c>
      <c r="I193" s="60">
        <v>0</v>
      </c>
      <c r="J193" s="60">
        <v>0</v>
      </c>
      <c r="K193" s="5"/>
      <c r="R193" s="12"/>
    </row>
    <row r="194" spans="1:18" ht="20.25" customHeight="1">
      <c r="A194" s="44" t="s">
        <v>36</v>
      </c>
      <c r="B194" s="38" t="s">
        <v>128</v>
      </c>
      <c r="C194" s="31" t="s">
        <v>11</v>
      </c>
      <c r="D194" s="31" t="s">
        <v>15</v>
      </c>
      <c r="E194" s="54" t="s">
        <v>131</v>
      </c>
      <c r="F194" s="31" t="s">
        <v>60</v>
      </c>
      <c r="G194" s="31" t="s">
        <v>37</v>
      </c>
      <c r="H194" s="60">
        <v>252408</v>
      </c>
      <c r="I194" s="60">
        <v>0</v>
      </c>
      <c r="J194" s="60">
        <v>0</v>
      </c>
      <c r="K194" s="5"/>
      <c r="R194" s="5"/>
    </row>
    <row r="195" spans="1:18" s="67" customFormat="1" ht="27" customHeight="1">
      <c r="A195" s="27" t="s">
        <v>73</v>
      </c>
      <c r="B195" s="66" t="s">
        <v>128</v>
      </c>
      <c r="C195" s="30" t="s">
        <v>11</v>
      </c>
      <c r="D195" s="30" t="s">
        <v>15</v>
      </c>
      <c r="E195" s="53" t="s">
        <v>156</v>
      </c>
      <c r="F195" s="30" t="s">
        <v>60</v>
      </c>
      <c r="G195" s="30"/>
      <c r="H195" s="59">
        <f>H196</f>
        <v>20000</v>
      </c>
      <c r="I195" s="59">
        <f>I196</f>
        <v>20000</v>
      </c>
      <c r="J195" s="59">
        <f>J196</f>
        <v>20000</v>
      </c>
      <c r="K195" s="5"/>
      <c r="R195" s="5"/>
    </row>
    <row r="196" spans="1:18" ht="13.5" customHeight="1">
      <c r="A196" s="44" t="s">
        <v>55</v>
      </c>
      <c r="B196" s="38" t="s">
        <v>128</v>
      </c>
      <c r="C196" s="31" t="s">
        <v>11</v>
      </c>
      <c r="D196" s="31" t="s">
        <v>15</v>
      </c>
      <c r="E196" s="54" t="s">
        <v>156</v>
      </c>
      <c r="F196" s="31" t="s">
        <v>60</v>
      </c>
      <c r="G196" s="31" t="s">
        <v>44</v>
      </c>
      <c r="H196" s="60">
        <v>20000</v>
      </c>
      <c r="I196" s="60">
        <v>20000</v>
      </c>
      <c r="J196" s="60">
        <v>20000</v>
      </c>
      <c r="K196" s="5"/>
      <c r="R196" s="5"/>
    </row>
    <row r="197" spans="1:18" ht="13.5" customHeight="1">
      <c r="A197" s="56" t="s">
        <v>74</v>
      </c>
      <c r="B197" s="31"/>
      <c r="C197" s="31"/>
      <c r="D197" s="31"/>
      <c r="E197" s="31"/>
      <c r="F197" s="31"/>
      <c r="G197" s="31"/>
      <c r="H197" s="59">
        <f>H12+H110</f>
        <v>30689835.24</v>
      </c>
      <c r="I197" s="59">
        <f>I110+I12</f>
        <v>14781720.004</v>
      </c>
      <c r="J197" s="59">
        <f>J110+J12</f>
        <v>14824602.004</v>
      </c>
      <c r="K197" s="5"/>
      <c r="R197" s="11"/>
    </row>
    <row r="198" ht="15">
      <c r="R198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2020-07-31T01:20:11Z</dcterms:modified>
  <cp:category/>
  <cp:version/>
  <cp:contentType/>
  <cp:contentStatus/>
</cp:coreProperties>
</file>