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tabRatio="601" activeTab="0"/>
  </bookViews>
  <sheets>
    <sheet name="Лист1" sheetId="1" r:id="rId1"/>
  </sheets>
  <definedNames>
    <definedName name="_xlnm.Print_Titles" localSheetId="0">'Лист1'!$4:$4</definedName>
  </definedNames>
  <calcPr fullCalcOnLoad="1" refMode="R1C1"/>
</workbook>
</file>

<file path=xl/sharedStrings.xml><?xml version="1.0" encoding="utf-8"?>
<sst xmlns="http://schemas.openxmlformats.org/spreadsheetml/2006/main" count="154" uniqueCount="152">
  <si>
    <t>Итого доходов</t>
  </si>
  <si>
    <t>Всего доходов</t>
  </si>
  <si>
    <t>Расходы</t>
  </si>
  <si>
    <t>Культура</t>
  </si>
  <si>
    <t xml:space="preserve">  Код</t>
  </si>
  <si>
    <t>Всего расходов</t>
  </si>
  <si>
    <t>Наименование показателей</t>
  </si>
  <si>
    <t>0800</t>
  </si>
  <si>
    <t>Единый сельскохозяйств.налог</t>
  </si>
  <si>
    <t>000 1 00 00000 00 0000 000</t>
  </si>
  <si>
    <t>000 1 01 00000 00 0000 000</t>
  </si>
  <si>
    <t>Налог на доходы физических лиц</t>
  </si>
  <si>
    <t xml:space="preserve">000 1 05 00000 00 0000 000 </t>
  </si>
  <si>
    <t>Налоги на совокупный доход</t>
  </si>
  <si>
    <t>000 1 05 03000 01 0000 110</t>
  </si>
  <si>
    <t>000 1 08 00000 00 0000 000</t>
  </si>
  <si>
    <t>Государственная пошлина</t>
  </si>
  <si>
    <t>000 1 11 00000 00 0000 000</t>
  </si>
  <si>
    <t>000 1 11 05030 00 0000 120</t>
  </si>
  <si>
    <t>БЕЗВОЗМЕЗДНЫЕ ПОСТУПЛЕНИЯ</t>
  </si>
  <si>
    <t>0100</t>
  </si>
  <si>
    <t>Общегосударственные вопросы</t>
  </si>
  <si>
    <t>0102</t>
  </si>
  <si>
    <t>0104</t>
  </si>
  <si>
    <t>Резервные фонды</t>
  </si>
  <si>
    <t>Другие общегосударственные вопросы</t>
  </si>
  <si>
    <t>0500</t>
  </si>
  <si>
    <t>Жилищно-коммунальное хозяйство</t>
  </si>
  <si>
    <t>0801</t>
  </si>
  <si>
    <t>5</t>
  </si>
  <si>
    <t>6</t>
  </si>
  <si>
    <t>000 1 01 02000 01 0000 110</t>
  </si>
  <si>
    <t>1100</t>
  </si>
  <si>
    <t>9600</t>
  </si>
  <si>
    <t>Функц.высш.должн.лица субъекта РФ и органов МСУ</t>
  </si>
  <si>
    <t>Функц.Правит.РФ,высш.орг.исп.власти субъектов РФ,местных администраций</t>
  </si>
  <si>
    <t>Профицит, дефицит бюджета</t>
  </si>
  <si>
    <t>000 2 00 00000 00 0000 000</t>
  </si>
  <si>
    <t>0300</t>
  </si>
  <si>
    <t>Национальная безопасность и правоохранительная деятельность</t>
  </si>
  <si>
    <t>0309</t>
  </si>
  <si>
    <t>Иные межбюджетные трансферты</t>
  </si>
  <si>
    <t>0111</t>
  </si>
  <si>
    <t>Физическая культура и спорт</t>
  </si>
  <si>
    <t>0501</t>
  </si>
  <si>
    <t>Жилищное хозяйство</t>
  </si>
  <si>
    <t>0400</t>
  </si>
  <si>
    <t>Национальная экономика</t>
  </si>
  <si>
    <t>000 1 11 05000 00 0000 120</t>
  </si>
  <si>
    <t>0405</t>
  </si>
  <si>
    <t>Сельское хозяйство и рыболовство</t>
  </si>
  <si>
    <t xml:space="preserve">Доходы от использования имущества,находящегося в государственной и муниципальной собственности </t>
  </si>
  <si>
    <t>Налоговые и неналоговые доходы</t>
  </si>
  <si>
    <t>Доходы от сдачи в аренду имущества, находящегося в оперативном управлении органов государственной власти,органов местного самоуправления, государственных внебюджетных фондов и созданных ими учреждений (за исключкением имущества муниципальных автономных учреждений)</t>
  </si>
  <si>
    <t>0200</t>
  </si>
  <si>
    <t>Национальная оборона</t>
  </si>
  <si>
    <t>Защита территории и населения от последствий чрезвычайных ситуаций природного и техногенного характера, гражданская оборона</t>
  </si>
  <si>
    <t>Культура, кинематография, средства массовой информации</t>
  </si>
  <si>
    <t>0113</t>
  </si>
  <si>
    <t>0314</t>
  </si>
  <si>
    <t>Другие вопросы в области национальной безопасности и правоохранительной деятельности</t>
  </si>
  <si>
    <t>1105</t>
  </si>
  <si>
    <t>Другие вопросы в области физической культуры и спорта</t>
  </si>
  <si>
    <t>Налоги на имущество</t>
  </si>
  <si>
    <t>0505</t>
  </si>
  <si>
    <t>Другие вопросы в области жилищно-коммунального хозяйства</t>
  </si>
  <si>
    <t>000 1 06 00000 00 0000 000</t>
  </si>
  <si>
    <t>000 1 06 01000 00 0000 110</t>
  </si>
  <si>
    <t>Налоги на имущество физических лиц</t>
  </si>
  <si>
    <t>000 1 06 06000 00 0000 110</t>
  </si>
  <si>
    <t>Земельный налог</t>
  </si>
  <si>
    <t>000 1 08 04000 01 0000 110</t>
  </si>
  <si>
    <t>Государственная пошлина за совершение нотариальных действий (за исключением действий, совершаемыз консульскими учреждениями Российской Федерации)</t>
  </si>
  <si>
    <t>0203</t>
  </si>
  <si>
    <t xml:space="preserve">Мобилизационная и вневойсковая подготовка </t>
  </si>
  <si>
    <t>0310</t>
  </si>
  <si>
    <t>Обеспечение пожарной безопасности</t>
  </si>
  <si>
    <t>0409</t>
  </si>
  <si>
    <t>0503</t>
  </si>
  <si>
    <t>Благоустройство</t>
  </si>
  <si>
    <t>000 1 01 02010 01 0000 110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</si>
  <si>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</si>
  <si>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000 1 11 05020 00 0000 120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</si>
  <si>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</si>
  <si>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</si>
  <si>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000 1 11 05025 10 0000 120</t>
  </si>
  <si>
    <t>000 1 11 05035 10 0000 120</t>
  </si>
  <si>
    <t>Налоги на прибыль, доходы</t>
  </si>
  <si>
    <t>ШТРАФЫ, САНКЦИИ, ВОЗМЕЩЕНИЕ УЩЕРБА</t>
  </si>
  <si>
    <t>000 1 16 00000 00 0000 000</t>
  </si>
  <si>
    <t>Дотации бюджетам бюджетной системы Российской Федерации</t>
  </si>
  <si>
    <t xml:space="preserve">Субвенции бюджетам субъектов Российской Федерации и муниципальных образований </t>
  </si>
  <si>
    <t>Субвенции бюджетам 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</si>
  <si>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</si>
  <si>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</si>
  <si>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ислючением земельных участков муниципальных бюджетных и автономных учреждений)</t>
  </si>
  <si>
    <t>Дорожное хозяйство (дорожные фонды)</t>
  </si>
  <si>
    <t>Дмитриевский сельсовет</t>
  </si>
  <si>
    <t>И.о. специалиста 1 категории                                                                                  И. И. Ерошенко</t>
  </si>
  <si>
    <t>000 2 02 35118 10 0000 150</t>
  </si>
  <si>
    <t>000 2 02 40000 00 0000 150</t>
  </si>
  <si>
    <t>000 2 02 49999 10 0000 150</t>
  </si>
  <si>
    <t>000 2 02 00000 00 0000 000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</si>
  <si>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</si>
  <si>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</si>
  <si>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</si>
  <si>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</si>
  <si>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000 1 16 02000 02 0000 140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</si>
  <si>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</si>
  <si>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</si>
  <si>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000 1 16 02020 02 0000 140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</si>
  <si>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</si>
  <si>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 из бюджетов муниципальных районов</t>
  </si>
  <si>
    <t>000 2 02 10000 00 0000 150</t>
  </si>
  <si>
    <t>000 2 02 16001 10 0000 150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</si>
  <si>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</si>
  <si>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</si>
  <si>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000 2 02 20000 00 0000 150</t>
  </si>
  <si>
    <t>000 2 02 29999 10 0000 150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</si>
  <si>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</si>
  <si>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</si>
  <si>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000 2 02 30000 00 0000 150</t>
  </si>
  <si>
    <t>000 2 02 40014 00 0000 150</t>
  </si>
  <si>
    <t>000 2 02 40014 10 0000 150</t>
  </si>
  <si>
    <t>ПРОЧИЕ БЕЗВОЗМЕЗДНЫЕ ПОСТУПЛЕНИЯ</t>
  </si>
  <si>
    <t>Прочие безвозмездные поступления в бюджеты сельских поселений</t>
  </si>
  <si>
    <t>000 2 07 00000 00 0000 000</t>
  </si>
  <si>
    <t>000 2 07 05030 10 0000 150</t>
  </si>
  <si>
    <t>Анализ исполнения  бюджета на 01.01.2022 год</t>
  </si>
  <si>
    <t xml:space="preserve">Утвержд                на                2021 г.        (тыс.руб.)                  </t>
  </si>
  <si>
    <t>Исполн.        на             01.01.2022        (тыс.руб.)</t>
  </si>
  <si>
    <t xml:space="preserve">Исп-е плана 2021 г.           (% ) 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</si>
  <si>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</si>
  <si>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</si>
  <si>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000 2 02 25299 00 0000 150</t>
  </si>
  <si>
    <t xml:space="preserve"> 000 2 02 25299 10 0000 150</t>
  </si>
  <si>
    <t xml:space="preserve">  ПРОЧИЕ НЕНАЛОГОВЫЕ ДОХОДЫ</t>
  </si>
  <si>
    <t xml:space="preserve">  Инициативные платежи</t>
  </si>
  <si>
    <t xml:space="preserve">  Инициативные платежи, зачисляемые в бюджеты сельских поселений</t>
  </si>
  <si>
    <t xml:space="preserve"> 000 1 17 00000 00 0000 000</t>
  </si>
  <si>
    <t xml:space="preserve"> 000 1 17 15000 00 0000 150</t>
  </si>
  <si>
    <t xml:space="preserve"> 000 1 17 15030 10 0000 150</t>
  </si>
  <si>
    <t xml:space="preserve">  ЗАДОЛЖЕННОСТЬ И ПЕРЕРАСЧЕТЫ ПО ОТМЕНЕННЫМ НАЛОГАМ, СБОРАМ И ИНЫМ ОБЯЗАТЕЛЬНЫМ ПЛАТЕЖАМ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</si>
  <si>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</si>
  <si>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000 1 09 00000 00 0000 000</t>
  </si>
  <si>
    <t xml:space="preserve"> 000 1 09 04050 00 0000 110</t>
  </si>
  <si>
    <t xml:space="preserve"> 000 1 09 04053 10 0000 110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</si>
  <si>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</si>
  <si>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000 2 19 00000 00 0000 000</t>
  </si>
  <si>
    <t xml:space="preserve"> 000 2 19 60010 10 0000 150</t>
  </si>
  <si>
    <t>0502</t>
  </si>
  <si>
    <t>Коммунальное хозяйство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</si>
</sst>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"/>
    <numFmt numFmtId="169" formatCode="#,##0.0"/>
    <numFmt numFmtId="170" formatCode="?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/>
      <bottom style="thin"/>
    </border>
    <border>
      <left style="thin"/>
      <right style="medium"/>
      <top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/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>
      <alignment horizontal="left" wrapText="1" indent="2"/>
      <protection/>
    </xf>
    <xf numFmtId="49" fontId="40" fillId="0" borderId="2">
      <alignment horizontal="center"/>
      <protection/>
    </xf>
    <xf numFmtId="49" fontId="40" fillId="0" borderId="2">
      <alignment horizontal="center"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1" fillId="25" borderId="3" applyNumberFormat="0" applyAlignment="0" applyProtection="0"/>
    <xf numFmtId="0" fontId="42" fillId="26" borderId="4" applyNumberFormat="0" applyAlignment="0" applyProtection="0"/>
    <xf numFmtId="0" fontId="43" fillId="26" borderId="3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7" borderId="9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1" fontId="5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8" fillId="0" borderId="0" xfId="0" applyFont="1" applyAlignment="1">
      <alignment/>
    </xf>
    <xf numFmtId="164" fontId="9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/>
    </xf>
    <xf numFmtId="0" fontId="5" fillId="32" borderId="12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/>
    </xf>
    <xf numFmtId="49" fontId="7" fillId="32" borderId="12" xfId="0" applyNumberFormat="1" applyFont="1" applyFill="1" applyBorder="1" applyAlignment="1">
      <alignment horizontal="center"/>
    </xf>
    <xf numFmtId="0" fontId="5" fillId="32" borderId="12" xfId="0" applyFont="1" applyFill="1" applyBorder="1" applyAlignment="1">
      <alignment horizontal="left" wrapText="1"/>
    </xf>
    <xf numFmtId="2" fontId="5" fillId="32" borderId="12" xfId="0" applyNumberFormat="1" applyFont="1" applyFill="1" applyBorder="1" applyAlignment="1">
      <alignment horizontal="right"/>
    </xf>
    <xf numFmtId="0" fontId="7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horizontal="left" vertical="center" wrapText="1"/>
    </xf>
    <xf numFmtId="2" fontId="7" fillId="32" borderId="12" xfId="0" applyNumberFormat="1" applyFont="1" applyFill="1" applyBorder="1" applyAlignment="1">
      <alignment horizontal="right"/>
    </xf>
    <xf numFmtId="0" fontId="7" fillId="32" borderId="13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left" wrapText="1"/>
    </xf>
    <xf numFmtId="0" fontId="7" fillId="32" borderId="12" xfId="0" applyFont="1" applyFill="1" applyBorder="1" applyAlignment="1">
      <alignment horizontal="left" wrapText="1" shrinkToFit="1"/>
    </xf>
    <xf numFmtId="0" fontId="7" fillId="32" borderId="12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/>
    </xf>
    <xf numFmtId="164" fontId="5" fillId="32" borderId="12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center"/>
    </xf>
    <xf numFmtId="49" fontId="6" fillId="32" borderId="12" xfId="0" applyNumberFormat="1" applyFont="1" applyFill="1" applyBorder="1" applyAlignment="1">
      <alignment horizontal="center"/>
    </xf>
    <xf numFmtId="4" fontId="5" fillId="32" borderId="12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 horizontal="right"/>
    </xf>
    <xf numFmtId="4" fontId="11" fillId="32" borderId="13" xfId="0" applyNumberFormat="1" applyFont="1" applyFill="1" applyBorder="1" applyAlignment="1">
      <alignment/>
    </xf>
    <xf numFmtId="4" fontId="11" fillId="32" borderId="14" xfId="0" applyNumberFormat="1" applyFont="1" applyFill="1" applyBorder="1" applyAlignment="1">
      <alignment horizontal="right"/>
    </xf>
    <xf numFmtId="4" fontId="7" fillId="32" borderId="12" xfId="0" applyNumberFormat="1" applyFont="1" applyFill="1" applyBorder="1" applyAlignment="1">
      <alignment horizontal="right" wrapText="1"/>
    </xf>
    <xf numFmtId="4" fontId="7" fillId="32" borderId="0" xfId="0" applyNumberFormat="1" applyFont="1" applyFill="1" applyBorder="1" applyAlignment="1">
      <alignment horizontal="right"/>
    </xf>
    <xf numFmtId="4" fontId="12" fillId="32" borderId="15" xfId="0" applyNumberFormat="1" applyFont="1" applyFill="1" applyBorder="1" applyAlignment="1">
      <alignment horizontal="right"/>
    </xf>
    <xf numFmtId="49" fontId="7" fillId="0" borderId="16" xfId="0" applyNumberFormat="1" applyFont="1" applyBorder="1" applyAlignment="1" applyProtection="1">
      <alignment horizontal="center" vertical="center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12" xfId="0" applyNumberFormat="1" applyFont="1" applyBorder="1" applyAlignment="1" applyProtection="1">
      <alignment horizontal="left" wrapText="1"/>
      <protection/>
    </xf>
    <xf numFmtId="4" fontId="7" fillId="32" borderId="18" xfId="0" applyNumberFormat="1" applyFont="1" applyFill="1" applyBorder="1" applyAlignment="1">
      <alignment horizontal="right"/>
    </xf>
    <xf numFmtId="170" fontId="7" fillId="0" borderId="19" xfId="0" applyNumberFormat="1" applyFont="1" applyBorder="1" applyAlignment="1" applyProtection="1">
      <alignment horizontal="left" wrapText="1"/>
      <protection/>
    </xf>
    <xf numFmtId="0" fontId="5" fillId="32" borderId="13" xfId="0" applyFont="1" applyFill="1" applyBorder="1" applyAlignment="1">
      <alignment vertical="top" wrapText="1"/>
    </xf>
    <xf numFmtId="49" fontId="7" fillId="0" borderId="17" xfId="0" applyNumberFormat="1" applyFont="1" applyBorder="1" applyAlignment="1" applyProtection="1">
      <alignment horizontal="left" vertical="center" wrapText="1"/>
      <protection/>
    </xf>
    <xf numFmtId="4" fontId="11" fillId="32" borderId="0" xfId="0" applyNumberFormat="1" applyFont="1" applyFill="1" applyBorder="1" applyAlignment="1">
      <alignment horizontal="right"/>
    </xf>
    <xf numFmtId="4" fontId="11" fillId="32" borderId="20" xfId="0" applyNumberFormat="1" applyFont="1" applyFill="1" applyBorder="1" applyAlignment="1">
      <alignment horizontal="right"/>
    </xf>
    <xf numFmtId="4" fontId="11" fillId="32" borderId="12" xfId="0" applyNumberFormat="1" applyFont="1" applyFill="1" applyBorder="1" applyAlignment="1">
      <alignment horizontal="right"/>
    </xf>
    <xf numFmtId="49" fontId="5" fillId="0" borderId="17" xfId="0" applyNumberFormat="1" applyFont="1" applyBorder="1" applyAlignment="1" applyProtection="1">
      <alignment horizontal="left" wrapText="1"/>
      <protection/>
    </xf>
    <xf numFmtId="0" fontId="5" fillId="32" borderId="12" xfId="0" applyFont="1" applyFill="1" applyBorder="1" applyAlignment="1">
      <alignment vertical="center"/>
    </xf>
    <xf numFmtId="0" fontId="5" fillId="32" borderId="13" xfId="0" applyFont="1" applyFill="1" applyBorder="1" applyAlignment="1">
      <alignment horizontal="left" vertical="center"/>
    </xf>
    <xf numFmtId="0" fontId="4" fillId="32" borderId="12" xfId="0" applyFont="1" applyFill="1" applyBorder="1" applyAlignment="1">
      <alignment vertical="center"/>
    </xf>
    <xf numFmtId="0" fontId="7" fillId="32" borderId="13" xfId="0" applyFont="1" applyFill="1" applyBorder="1" applyAlignment="1">
      <alignment vertical="center"/>
    </xf>
    <xf numFmtId="1" fontId="6" fillId="32" borderId="12" xfId="0" applyNumberFormat="1" applyFont="1" applyFill="1" applyBorder="1" applyAlignment="1">
      <alignment vertical="center"/>
    </xf>
    <xf numFmtId="0" fontId="6" fillId="32" borderId="12" xfId="0" applyFont="1" applyFill="1" applyBorder="1" applyAlignment="1">
      <alignment vertical="center"/>
    </xf>
    <xf numFmtId="49" fontId="7" fillId="0" borderId="21" xfId="0" applyNumberFormat="1" applyFont="1" applyBorder="1" applyAlignment="1" applyProtection="1">
      <alignment horizontal="left" wrapText="1"/>
      <protection/>
    </xf>
    <xf numFmtId="0" fontId="7" fillId="32" borderId="20" xfId="0" applyFont="1" applyFill="1" applyBorder="1" applyAlignment="1">
      <alignment vertical="center"/>
    </xf>
    <xf numFmtId="0" fontId="7" fillId="32" borderId="20" xfId="0" applyFont="1" applyFill="1" applyBorder="1" applyAlignment="1">
      <alignment vertical="top" wrapText="1"/>
    </xf>
    <xf numFmtId="4" fontId="11" fillId="32" borderId="22" xfId="0" applyNumberFormat="1" applyFont="1" applyFill="1" applyBorder="1" applyAlignment="1">
      <alignment horizontal="right"/>
    </xf>
    <xf numFmtId="4" fontId="12" fillId="32" borderId="18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0" fontId="14" fillId="0" borderId="0" xfId="0" applyFont="1" applyFill="1" applyBorder="1" applyAlignment="1">
      <alignment vertical="top"/>
    </xf>
    <xf numFmtId="0" fontId="14" fillId="0" borderId="0" xfId="0" applyFont="1" applyBorder="1" applyAlignment="1">
      <alignment/>
    </xf>
    <xf numFmtId="49" fontId="5" fillId="0" borderId="23" xfId="0" applyNumberFormat="1" applyFont="1" applyBorder="1" applyAlignment="1" applyProtection="1">
      <alignment horizontal="center" vertical="center"/>
      <protection/>
    </xf>
    <xf numFmtId="49" fontId="5" fillId="0" borderId="12" xfId="0" applyNumberFormat="1" applyFont="1" applyBorder="1" applyAlignment="1" applyProtection="1">
      <alignment horizontal="left" vertical="center" wrapText="1"/>
      <protection/>
    </xf>
    <xf numFmtId="49" fontId="56" fillId="0" borderId="2" xfId="34" applyNumberFormat="1" applyFont="1" applyAlignment="1" applyProtection="1">
      <alignment horizontal="center" vertical="center"/>
      <protection/>
    </xf>
    <xf numFmtId="0" fontId="56" fillId="0" borderId="1" xfId="33" applyNumberFormat="1" applyFont="1" applyAlignment="1" applyProtection="1">
      <alignment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6" fillId="0" borderId="1" xfId="33" applyNumberFormat="1" applyFont="1" applyAlignment="1" applyProtection="1">
      <alignment wrapText="1"/>
      <protection/>
    </xf>
    <xf numFmtId="0" fontId="57" fillId="0" borderId="1" xfId="33" applyNumberFormat="1" applyFont="1" applyAlignment="1" applyProtection="1">
      <alignment wrapText="1"/>
      <protection/>
    </xf>
    <xf numFmtId="4" fontId="12" fillId="32" borderId="12" xfId="0" applyNumberFormat="1" applyFont="1" applyFill="1" applyBorder="1" applyAlignment="1">
      <alignment horizontal="right"/>
    </xf>
    <xf numFmtId="4" fontId="12" fillId="32" borderId="24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Alignment="1">
      <alignment horizontal="left" vertical="top"/>
    </xf>
    <xf numFmtId="0" fontId="56" fillId="0" borderId="1" xfId="33" applyNumberFormat="1" applyFont="1" applyAlignment="1" applyProtection="1">
      <alignment horizontal="left" vertical="top" wrapText="1"/>
      <protection/>
    </xf>
    <xf numFmtId="49" fontId="56" fillId="0" borderId="2" xfId="34" applyNumberFormat="1" applyFont="1" applyProtection="1">
      <alignment horizontal="center"/>
      <protection/>
    </xf>
    <xf numFmtId="49" fontId="57" fillId="0" borderId="2" xfId="34" applyNumberFormat="1" applyFont="1" applyProtection="1">
      <alignment horizontal="center"/>
      <protection/>
    </xf>
    <xf numFmtId="0" fontId="37" fillId="0" borderId="0" xfId="0" applyFont="1" applyFill="1" applyAlignment="1">
      <alignment/>
    </xf>
    <xf numFmtId="0" fontId="37" fillId="0" borderId="0" xfId="0" applyFont="1" applyAlignment="1">
      <alignment/>
    </xf>
    <xf numFmtId="0" fontId="58" fillId="0" borderId="1" xfId="33" applyNumberFormat="1" applyFont="1" applyAlignment="1" applyProtection="1">
      <alignment wrapText="1"/>
      <protection/>
    </xf>
    <xf numFmtId="0" fontId="59" fillId="0" borderId="1" xfId="33" applyNumberFormat="1" applyFont="1" applyAlignment="1" applyProtection="1">
      <alignment wrapText="1"/>
      <protection/>
    </xf>
    <xf numFmtId="49" fontId="56" fillId="0" borderId="2" xfId="34" applyNumberFormat="1" applyFont="1" applyAlignment="1" applyProtection="1">
      <alignment vertical="center"/>
      <protection/>
    </xf>
    <xf numFmtId="49" fontId="57" fillId="0" borderId="2" xfId="34" applyNumberFormat="1" applyFont="1" applyAlignment="1" applyProtection="1">
      <alignment horizontal="center" vertical="center"/>
      <protection/>
    </xf>
    <xf numFmtId="0" fontId="57" fillId="0" borderId="1" xfId="33" applyNumberFormat="1" applyFont="1" applyAlignment="1" applyProtection="1">
      <alignment vertical="top" wrapText="1"/>
      <protection/>
    </xf>
    <xf numFmtId="0" fontId="5" fillId="32" borderId="13" xfId="0" applyFont="1" applyFill="1" applyBorder="1" applyAlignment="1">
      <alignment vertical="center"/>
    </xf>
    <xf numFmtId="4" fontId="12" fillId="32" borderId="14" xfId="0" applyNumberFormat="1" applyFont="1" applyFill="1" applyBorder="1" applyAlignment="1">
      <alignment horizontal="right"/>
    </xf>
    <xf numFmtId="49" fontId="13" fillId="0" borderId="0" xfId="0" applyNumberFormat="1" applyFont="1" applyFill="1" applyBorder="1" applyAlignment="1">
      <alignment horizontal="right"/>
    </xf>
    <xf numFmtId="0" fontId="5" fillId="32" borderId="13" xfId="0" applyFont="1" applyFill="1" applyBorder="1" applyAlignment="1">
      <alignment vertical="center" wrapText="1"/>
    </xf>
    <xf numFmtId="4" fontId="12" fillId="32" borderId="15" xfId="0" applyNumberFormat="1" applyFont="1" applyFill="1" applyBorder="1" applyAlignment="1">
      <alignment/>
    </xf>
    <xf numFmtId="4" fontId="12" fillId="32" borderId="13" xfId="0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xl44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zoomScale="90" zoomScaleNormal="80" zoomScaleSheetLayoutView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71" sqref="J71"/>
    </sheetView>
  </sheetViews>
  <sheetFormatPr defaultColWidth="9.00390625" defaultRowHeight="12.75"/>
  <cols>
    <col min="1" max="1" width="36.125" style="0" customWidth="1"/>
    <col min="2" max="2" width="81.00390625" style="0" customWidth="1"/>
    <col min="3" max="3" width="17.125" style="0" customWidth="1"/>
    <col min="4" max="4" width="18.875" style="3" customWidth="1"/>
    <col min="5" max="5" width="16.625" style="3" customWidth="1"/>
    <col min="6" max="6" width="9.625" style="0" bestFit="1" customWidth="1"/>
  </cols>
  <sheetData>
    <row r="1" spans="1:5" ht="20.25">
      <c r="A1" s="81" t="s">
        <v>97</v>
      </c>
      <c r="B1" s="81"/>
      <c r="C1" s="81"/>
      <c r="D1" s="81"/>
      <c r="E1" s="81"/>
    </row>
    <row r="2" spans="1:5" ht="20.25">
      <c r="A2" s="82" t="s">
        <v>128</v>
      </c>
      <c r="B2" s="83"/>
      <c r="C2" s="83"/>
      <c r="D2" s="83"/>
      <c r="E2" s="83"/>
    </row>
    <row r="3" spans="1:5" s="1" customFormat="1" ht="116.25" customHeight="1">
      <c r="A3" s="24" t="s">
        <v>4</v>
      </c>
      <c r="B3" s="24" t="s">
        <v>6</v>
      </c>
      <c r="C3" s="25" t="s">
        <v>129</v>
      </c>
      <c r="D3" s="25" t="s">
        <v>130</v>
      </c>
      <c r="E3" s="25" t="s">
        <v>131</v>
      </c>
    </row>
    <row r="4" spans="1:5" s="2" customFormat="1" ht="22.5" customHeight="1">
      <c r="A4" s="26">
        <v>1</v>
      </c>
      <c r="B4" s="26">
        <v>2</v>
      </c>
      <c r="C4" s="26">
        <v>4</v>
      </c>
      <c r="D4" s="27" t="s">
        <v>29</v>
      </c>
      <c r="E4" s="27" t="s">
        <v>30</v>
      </c>
    </row>
    <row r="5" spans="1:6" ht="16.5" customHeight="1">
      <c r="A5" s="61" t="s">
        <v>9</v>
      </c>
      <c r="B5" s="28" t="s">
        <v>52</v>
      </c>
      <c r="C5" s="42">
        <f>C6+C9+C11+C14+C19+C27+C30</f>
        <v>24725.8</v>
      </c>
      <c r="D5" s="42">
        <f>D6+D9+D11+D14+D16+D19+D27+D30</f>
        <v>24803.100000000002</v>
      </c>
      <c r="E5" s="29">
        <f>D5/C5*100</f>
        <v>100.31262891392798</v>
      </c>
      <c r="F5" s="4"/>
    </row>
    <row r="6" spans="1:6" ht="16.5" customHeight="1">
      <c r="A6" s="61" t="s">
        <v>10</v>
      </c>
      <c r="B6" s="28" t="s">
        <v>87</v>
      </c>
      <c r="C6" s="42">
        <f>C7</f>
        <v>22393.8</v>
      </c>
      <c r="D6" s="42">
        <f>D7</f>
        <v>22866.2</v>
      </c>
      <c r="E6" s="29">
        <f>E7</f>
        <v>102.10951245434006</v>
      </c>
      <c r="F6" s="5"/>
    </row>
    <row r="7" spans="1:6" ht="19.5" customHeight="1">
      <c r="A7" s="61" t="s">
        <v>31</v>
      </c>
      <c r="B7" s="28" t="s">
        <v>11</v>
      </c>
      <c r="C7" s="42">
        <f>C8</f>
        <v>22393.8</v>
      </c>
      <c r="D7" s="42">
        <f>D8</f>
        <v>22866.2</v>
      </c>
      <c r="E7" s="32">
        <f>D7/C7*100</f>
        <v>102.10951245434006</v>
      </c>
      <c r="F7" s="5"/>
    </row>
    <row r="8" spans="1:6" ht="98.25" customHeight="1">
      <c r="A8" s="30" t="s">
        <v>80</v>
      </c>
      <c r="B8" s="31" t="s">
        <v>94</v>
      </c>
      <c r="C8" s="43">
        <v>22393.8</v>
      </c>
      <c r="D8" s="43">
        <v>22866.2</v>
      </c>
      <c r="E8" s="32">
        <f>D8/C8*100</f>
        <v>102.10951245434006</v>
      </c>
      <c r="F8" s="5"/>
    </row>
    <row r="9" spans="1:6" ht="20.25" customHeight="1">
      <c r="A9" s="61" t="s">
        <v>12</v>
      </c>
      <c r="B9" s="28" t="s">
        <v>13</v>
      </c>
      <c r="C9" s="42">
        <f>SUM(C10:C10)</f>
        <v>4</v>
      </c>
      <c r="D9" s="42">
        <v>3.9</v>
      </c>
      <c r="E9" s="32">
        <f>D9/C9*100</f>
        <v>97.5</v>
      </c>
      <c r="F9" s="6"/>
    </row>
    <row r="10" spans="1:6" ht="19.5" customHeight="1">
      <c r="A10" s="30" t="s">
        <v>14</v>
      </c>
      <c r="B10" s="34" t="s">
        <v>8</v>
      </c>
      <c r="C10" s="43">
        <v>4</v>
      </c>
      <c r="D10" s="43">
        <v>3.9</v>
      </c>
      <c r="E10" s="32">
        <f>D10/C10*100</f>
        <v>97.5</v>
      </c>
      <c r="F10" s="5"/>
    </row>
    <row r="11" spans="1:6" ht="19.5" customHeight="1">
      <c r="A11" s="61" t="s">
        <v>66</v>
      </c>
      <c r="B11" s="28" t="s">
        <v>63</v>
      </c>
      <c r="C11" s="42">
        <f>C12+C13</f>
        <v>2013</v>
      </c>
      <c r="D11" s="42">
        <f>D12+D13</f>
        <v>1617.1</v>
      </c>
      <c r="E11" s="29">
        <f aca="true" t="shared" si="0" ref="E11:E20">D11/C11*100</f>
        <v>80.33283656234475</v>
      </c>
      <c r="F11" s="5"/>
    </row>
    <row r="12" spans="1:6" ht="19.5" customHeight="1">
      <c r="A12" s="30" t="s">
        <v>67</v>
      </c>
      <c r="B12" s="34" t="s">
        <v>68</v>
      </c>
      <c r="C12" s="43">
        <v>123</v>
      </c>
      <c r="D12" s="43">
        <v>147.6</v>
      </c>
      <c r="E12" s="32">
        <f t="shared" si="0"/>
        <v>120</v>
      </c>
      <c r="F12" s="5"/>
    </row>
    <row r="13" spans="1:6" ht="19.5" customHeight="1">
      <c r="A13" s="30" t="s">
        <v>69</v>
      </c>
      <c r="B13" s="34" t="s">
        <v>70</v>
      </c>
      <c r="C13" s="43">
        <v>1890</v>
      </c>
      <c r="D13" s="43">
        <v>1469.5</v>
      </c>
      <c r="E13" s="32">
        <f t="shared" si="0"/>
        <v>77.75132275132275</v>
      </c>
      <c r="F13" s="5"/>
    </row>
    <row r="14" spans="1:6" ht="20.25" customHeight="1">
      <c r="A14" s="61" t="s">
        <v>15</v>
      </c>
      <c r="B14" s="28" t="s">
        <v>16</v>
      </c>
      <c r="C14" s="42">
        <f>SUM(C15:C15)</f>
        <v>2</v>
      </c>
      <c r="D14" s="42">
        <f>D15</f>
        <v>3.2</v>
      </c>
      <c r="E14" s="29">
        <f t="shared" si="0"/>
        <v>160</v>
      </c>
      <c r="F14" s="5"/>
    </row>
    <row r="15" spans="1:6" ht="35.25" customHeight="1">
      <c r="A15" s="30" t="s">
        <v>71</v>
      </c>
      <c r="B15" s="35" t="s">
        <v>72</v>
      </c>
      <c r="C15" s="43">
        <v>2</v>
      </c>
      <c r="D15" s="43">
        <v>3.2</v>
      </c>
      <c r="E15" s="29">
        <f t="shared" si="0"/>
        <v>160</v>
      </c>
      <c r="F15" s="5"/>
    </row>
    <row r="16" spans="1:6" s="96" customFormat="1" ht="35.25" customHeight="1">
      <c r="A16" s="99" t="s">
        <v>144</v>
      </c>
      <c r="B16" s="97" t="s">
        <v>142</v>
      </c>
      <c r="C16" s="42"/>
      <c r="D16" s="42">
        <f>D17</f>
        <v>-3.6</v>
      </c>
      <c r="E16" s="29"/>
      <c r="F16" s="95"/>
    </row>
    <row r="17" spans="1:6" ht="35.25" customHeight="1">
      <c r="A17" s="99" t="s">
        <v>145</v>
      </c>
      <c r="B17" s="98" t="s">
        <v>143</v>
      </c>
      <c r="C17" s="43"/>
      <c r="D17" s="43">
        <f>D18</f>
        <v>-3.6</v>
      </c>
      <c r="E17" s="29"/>
      <c r="F17" s="5"/>
    </row>
    <row r="18" spans="1:6" ht="35.25" customHeight="1">
      <c r="A18" s="99" t="s">
        <v>146</v>
      </c>
      <c r="B18" s="98" t="s">
        <v>143</v>
      </c>
      <c r="C18" s="43"/>
      <c r="D18" s="43">
        <v>-3.6</v>
      </c>
      <c r="E18" s="29"/>
      <c r="F18" s="5"/>
    </row>
    <row r="19" spans="1:6" ht="37.5">
      <c r="A19" s="61" t="s">
        <v>17</v>
      </c>
      <c r="B19" s="28" t="s">
        <v>51</v>
      </c>
      <c r="C19" s="42">
        <f>C20+C23+C25</f>
        <v>289</v>
      </c>
      <c r="D19" s="42">
        <f>D20+D24+D25</f>
        <v>294.1</v>
      </c>
      <c r="E19" s="29">
        <f t="shared" si="0"/>
        <v>101.76470588235296</v>
      </c>
      <c r="F19" s="5"/>
    </row>
    <row r="20" spans="1:6" ht="113.25" customHeight="1">
      <c r="A20" s="30" t="s">
        <v>48</v>
      </c>
      <c r="B20" s="34" t="s">
        <v>81</v>
      </c>
      <c r="C20" s="43">
        <f>C21</f>
        <v>219</v>
      </c>
      <c r="D20" s="43">
        <f>D21</f>
        <v>219.3</v>
      </c>
      <c r="E20" s="29">
        <f t="shared" si="0"/>
        <v>100.13698630136987</v>
      </c>
      <c r="F20" s="5"/>
    </row>
    <row r="21" spans="1:6" ht="99.75" customHeight="1">
      <c r="A21" s="36" t="s">
        <v>82</v>
      </c>
      <c r="B21" s="33" t="s">
        <v>83</v>
      </c>
      <c r="C21" s="43">
        <f>C22</f>
        <v>219</v>
      </c>
      <c r="D21" s="43">
        <f>D22</f>
        <v>219.3</v>
      </c>
      <c r="E21" s="29">
        <f>C21/D21*100</f>
        <v>99.86320109439124</v>
      </c>
      <c r="F21" s="5"/>
    </row>
    <row r="22" spans="1:6" ht="99.75" customHeight="1">
      <c r="A22" s="37" t="s">
        <v>85</v>
      </c>
      <c r="B22" s="33" t="s">
        <v>95</v>
      </c>
      <c r="C22" s="43">
        <v>219</v>
      </c>
      <c r="D22" s="43">
        <v>219.3</v>
      </c>
      <c r="E22" s="29">
        <f>D22/C22*100</f>
        <v>100.13698630136987</v>
      </c>
      <c r="F22" s="5"/>
    </row>
    <row r="23" spans="1:6" ht="112.5">
      <c r="A23" s="36" t="s">
        <v>18</v>
      </c>
      <c r="B23" s="34" t="s">
        <v>53</v>
      </c>
      <c r="C23" s="43">
        <f>C24</f>
        <v>3</v>
      </c>
      <c r="D23" s="43">
        <f>D24</f>
        <v>3</v>
      </c>
      <c r="E23" s="29">
        <f>D23/C23*100</f>
        <v>100</v>
      </c>
      <c r="F23" s="5"/>
    </row>
    <row r="24" spans="1:6" ht="75">
      <c r="A24" s="37" t="s">
        <v>86</v>
      </c>
      <c r="B24" s="33" t="s">
        <v>84</v>
      </c>
      <c r="C24" s="43">
        <v>3</v>
      </c>
      <c r="D24" s="43">
        <v>3</v>
      </c>
      <c r="E24" s="29">
        <f>D24/C24*100</f>
        <v>100</v>
      </c>
      <c r="F24" s="5"/>
    </row>
    <row r="25" spans="1:6" ht="93.75">
      <c r="A25" s="50" t="s">
        <v>103</v>
      </c>
      <c r="B25" s="54" t="s">
        <v>104</v>
      </c>
      <c r="C25" s="43">
        <f>C26</f>
        <v>67</v>
      </c>
      <c r="D25" s="43">
        <f>D26</f>
        <v>71.8</v>
      </c>
      <c r="E25" s="29">
        <f>D25/C25*100</f>
        <v>107.1641791044776</v>
      </c>
      <c r="F25" s="5"/>
    </row>
    <row r="26" spans="1:6" ht="93.75">
      <c r="A26" s="50" t="s">
        <v>106</v>
      </c>
      <c r="B26" s="52" t="s">
        <v>105</v>
      </c>
      <c r="C26" s="53">
        <v>67</v>
      </c>
      <c r="D26" s="43">
        <v>71.8</v>
      </c>
      <c r="E26" s="29">
        <f>D26/C26*100</f>
        <v>107.1641791044776</v>
      </c>
      <c r="F26" s="5"/>
    </row>
    <row r="27" spans="1:6" s="16" customFormat="1" ht="21" customHeight="1">
      <c r="A27" s="62" t="s">
        <v>89</v>
      </c>
      <c r="B27" s="55" t="s">
        <v>88</v>
      </c>
      <c r="C27" s="49">
        <f>C28</f>
        <v>9</v>
      </c>
      <c r="D27" s="49">
        <f>D28</f>
        <v>7.2</v>
      </c>
      <c r="E27" s="29">
        <f aca="true" t="shared" si="1" ref="E27:E51">D27/C27*100</f>
        <v>80</v>
      </c>
      <c r="F27" s="18"/>
    </row>
    <row r="28" spans="1:6" s="16" customFormat="1" ht="53.25" customHeight="1">
      <c r="A28" s="50" t="s">
        <v>107</v>
      </c>
      <c r="B28" s="56" t="s">
        <v>108</v>
      </c>
      <c r="C28" s="44">
        <f>C29</f>
        <v>9</v>
      </c>
      <c r="D28" s="58">
        <f>D29</f>
        <v>7.2</v>
      </c>
      <c r="E28" s="32">
        <f t="shared" si="1"/>
        <v>80</v>
      </c>
      <c r="F28" s="18"/>
    </row>
    <row r="29" spans="1:6" s="16" customFormat="1" ht="54" customHeight="1">
      <c r="A29" s="50" t="s">
        <v>110</v>
      </c>
      <c r="B29" s="51" t="s">
        <v>109</v>
      </c>
      <c r="C29" s="70">
        <v>9</v>
      </c>
      <c r="D29" s="59">
        <v>7.2</v>
      </c>
      <c r="E29" s="32">
        <f t="shared" si="1"/>
        <v>80</v>
      </c>
      <c r="F29" s="18"/>
    </row>
    <row r="30" spans="1:6" s="90" customFormat="1" ht="23.25" customHeight="1">
      <c r="A30" s="94" t="s">
        <v>139</v>
      </c>
      <c r="B30" s="86" t="s">
        <v>136</v>
      </c>
      <c r="C30" s="87">
        <f>C31</f>
        <v>15</v>
      </c>
      <c r="D30" s="88">
        <f>D31</f>
        <v>15</v>
      </c>
      <c r="E30" s="29">
        <f t="shared" si="1"/>
        <v>100</v>
      </c>
      <c r="F30" s="89"/>
    </row>
    <row r="31" spans="1:6" s="16" customFormat="1" ht="18.75" customHeight="1">
      <c r="A31" s="93" t="s">
        <v>140</v>
      </c>
      <c r="B31" s="85" t="s">
        <v>137</v>
      </c>
      <c r="C31" s="59">
        <f>C32</f>
        <v>15</v>
      </c>
      <c r="D31" s="59">
        <f>D32</f>
        <v>15</v>
      </c>
      <c r="E31" s="32">
        <f t="shared" si="1"/>
        <v>100</v>
      </c>
      <c r="F31" s="18"/>
    </row>
    <row r="32" spans="1:6" s="16" customFormat="1" ht="25.5" customHeight="1">
      <c r="A32" s="93" t="s">
        <v>141</v>
      </c>
      <c r="B32" s="92" t="s">
        <v>138</v>
      </c>
      <c r="C32" s="59">
        <v>15</v>
      </c>
      <c r="D32" s="57">
        <v>15</v>
      </c>
      <c r="E32" s="32">
        <f t="shared" si="1"/>
        <v>100</v>
      </c>
      <c r="F32" s="18"/>
    </row>
    <row r="33" spans="1:6" ht="16.5" customHeight="1">
      <c r="A33" s="63" t="s">
        <v>37</v>
      </c>
      <c r="B33" s="28" t="s">
        <v>19</v>
      </c>
      <c r="C33" s="42">
        <f>C34+C47</f>
        <v>6479.9</v>
      </c>
      <c r="D33" s="42">
        <f>D34+D47+D49</f>
        <v>6274.9</v>
      </c>
      <c r="E33" s="29">
        <f t="shared" si="1"/>
        <v>96.83637093165018</v>
      </c>
      <c r="F33" s="5"/>
    </row>
    <row r="34" spans="1:6" ht="35.25" customHeight="1">
      <c r="A34" s="63" t="s">
        <v>102</v>
      </c>
      <c r="B34" s="60" t="s">
        <v>111</v>
      </c>
      <c r="C34" s="42">
        <f>C35+C37+C39+C41+C43</f>
        <v>6474.9</v>
      </c>
      <c r="D34" s="42">
        <f>D35+D37+D39+D41+D43</f>
        <v>6367.799999999999</v>
      </c>
      <c r="E34" s="29">
        <f t="shared" si="1"/>
        <v>98.34592040031505</v>
      </c>
      <c r="F34" s="5"/>
    </row>
    <row r="35" spans="1:13" ht="18.75">
      <c r="A35" s="50" t="s">
        <v>113</v>
      </c>
      <c r="B35" s="51" t="s">
        <v>90</v>
      </c>
      <c r="C35" s="43">
        <f>C36</f>
        <v>382.6</v>
      </c>
      <c r="D35" s="43">
        <f>D36</f>
        <v>382.6</v>
      </c>
      <c r="E35" s="32">
        <f t="shared" si="1"/>
        <v>100</v>
      </c>
      <c r="F35" s="5"/>
      <c r="M35" s="91"/>
    </row>
    <row r="36" spans="1:6" ht="56.25">
      <c r="A36" s="50" t="s">
        <v>114</v>
      </c>
      <c r="B36" s="56" t="s">
        <v>112</v>
      </c>
      <c r="C36" s="43">
        <v>382.6</v>
      </c>
      <c r="D36" s="43">
        <v>382.6</v>
      </c>
      <c r="E36" s="32">
        <f t="shared" si="1"/>
        <v>100</v>
      </c>
      <c r="F36" s="5"/>
    </row>
    <row r="37" spans="1:6" ht="75">
      <c r="A37" s="79" t="s">
        <v>134</v>
      </c>
      <c r="B37" s="80" t="s">
        <v>132</v>
      </c>
      <c r="C37" s="43">
        <f>C38</f>
        <v>744</v>
      </c>
      <c r="D37" s="43">
        <f>D38</f>
        <v>744</v>
      </c>
      <c r="E37" s="32">
        <f t="shared" si="1"/>
        <v>100</v>
      </c>
      <c r="F37" s="5"/>
    </row>
    <row r="38" spans="1:6" ht="93.75">
      <c r="A38" s="79" t="s">
        <v>135</v>
      </c>
      <c r="B38" s="80" t="s">
        <v>133</v>
      </c>
      <c r="C38" s="43">
        <v>744</v>
      </c>
      <c r="D38" s="43">
        <v>744</v>
      </c>
      <c r="E38" s="32">
        <f t="shared" si="1"/>
        <v>100</v>
      </c>
      <c r="F38" s="5"/>
    </row>
    <row r="39" spans="1:6" ht="37.5">
      <c r="A39" s="50" t="s">
        <v>117</v>
      </c>
      <c r="B39" s="67" t="s">
        <v>115</v>
      </c>
      <c r="C39" s="43">
        <f>C40</f>
        <v>3103.5</v>
      </c>
      <c r="D39" s="43">
        <f>D40</f>
        <v>2996.4</v>
      </c>
      <c r="E39" s="32">
        <f t="shared" si="1"/>
        <v>96.54905751570807</v>
      </c>
      <c r="F39" s="5"/>
    </row>
    <row r="40" spans="1:6" ht="26.25" customHeight="1">
      <c r="A40" s="50" t="s">
        <v>118</v>
      </c>
      <c r="B40" s="67" t="s">
        <v>116</v>
      </c>
      <c r="C40" s="43">
        <v>3103.5</v>
      </c>
      <c r="D40" s="48">
        <v>2996.4</v>
      </c>
      <c r="E40" s="32">
        <f t="shared" si="1"/>
        <v>96.54905751570807</v>
      </c>
      <c r="F40" s="5"/>
    </row>
    <row r="41" spans="1:6" s="90" customFormat="1" ht="43.5" customHeight="1">
      <c r="A41" s="102" t="s">
        <v>121</v>
      </c>
      <c r="B41" s="55" t="s">
        <v>91</v>
      </c>
      <c r="C41" s="106">
        <f>C42</f>
        <v>115.9</v>
      </c>
      <c r="D41" s="107">
        <f>D42</f>
        <v>115.9</v>
      </c>
      <c r="E41" s="29">
        <f t="shared" si="1"/>
        <v>100</v>
      </c>
      <c r="F41" s="89"/>
    </row>
    <row r="42" spans="1:6" s="16" customFormat="1" ht="39.75" customHeight="1">
      <c r="A42" s="64" t="s">
        <v>99</v>
      </c>
      <c r="B42" s="33" t="s">
        <v>92</v>
      </c>
      <c r="C42" s="45">
        <v>115.9</v>
      </c>
      <c r="D42" s="45">
        <v>115.9</v>
      </c>
      <c r="E42" s="32">
        <f t="shared" si="1"/>
        <v>100</v>
      </c>
      <c r="F42" s="18"/>
    </row>
    <row r="43" spans="1:256" s="76" customFormat="1" ht="39.75" customHeight="1">
      <c r="A43" s="102" t="s">
        <v>100</v>
      </c>
      <c r="B43" s="105" t="s">
        <v>41</v>
      </c>
      <c r="C43" s="103">
        <f>C44+C46</f>
        <v>2128.9</v>
      </c>
      <c r="D43" s="103">
        <f>D44+D46</f>
        <v>2128.9</v>
      </c>
      <c r="E43" s="29">
        <f t="shared" si="1"/>
        <v>100</v>
      </c>
      <c r="F43" s="72"/>
      <c r="G43" s="73"/>
      <c r="H43" s="104"/>
      <c r="I43" s="75"/>
      <c r="J43" s="72"/>
      <c r="K43" s="73"/>
      <c r="L43" s="104"/>
      <c r="M43" s="75"/>
      <c r="N43" s="72"/>
      <c r="O43" s="73"/>
      <c r="P43" s="104"/>
      <c r="Q43" s="75"/>
      <c r="R43" s="72"/>
      <c r="S43" s="73"/>
      <c r="T43" s="104"/>
      <c r="U43" s="75"/>
      <c r="V43" s="72"/>
      <c r="W43" s="73"/>
      <c r="X43" s="104"/>
      <c r="Y43" s="75"/>
      <c r="Z43" s="72"/>
      <c r="AA43" s="73"/>
      <c r="AB43" s="104"/>
      <c r="AC43" s="75"/>
      <c r="AD43" s="72"/>
      <c r="AE43" s="73"/>
      <c r="AF43" s="104"/>
      <c r="AG43" s="75"/>
      <c r="AH43" s="72"/>
      <c r="AI43" s="73"/>
      <c r="AJ43" s="104"/>
      <c r="AK43" s="75"/>
      <c r="AL43" s="72"/>
      <c r="AM43" s="73"/>
      <c r="AN43" s="104"/>
      <c r="AO43" s="75"/>
      <c r="AP43" s="72"/>
      <c r="AQ43" s="73"/>
      <c r="AR43" s="104"/>
      <c r="AS43" s="75"/>
      <c r="AT43" s="72"/>
      <c r="AU43" s="73"/>
      <c r="AV43" s="104"/>
      <c r="AW43" s="75"/>
      <c r="AX43" s="72"/>
      <c r="AY43" s="73"/>
      <c r="AZ43" s="104"/>
      <c r="BA43" s="75"/>
      <c r="BB43" s="72"/>
      <c r="BC43" s="73"/>
      <c r="BD43" s="104"/>
      <c r="BE43" s="75"/>
      <c r="BF43" s="72"/>
      <c r="BG43" s="73"/>
      <c r="BH43" s="104"/>
      <c r="BI43" s="75"/>
      <c r="BJ43" s="72"/>
      <c r="BK43" s="73"/>
      <c r="BL43" s="104"/>
      <c r="BM43" s="75"/>
      <c r="BN43" s="72"/>
      <c r="BO43" s="73"/>
      <c r="BP43" s="104"/>
      <c r="BQ43" s="75"/>
      <c r="BR43" s="72"/>
      <c r="BS43" s="73"/>
      <c r="BT43" s="104"/>
      <c r="BU43" s="75"/>
      <c r="BV43" s="72"/>
      <c r="BW43" s="73"/>
      <c r="BX43" s="104"/>
      <c r="BY43" s="75"/>
      <c r="BZ43" s="72"/>
      <c r="CA43" s="73"/>
      <c r="CB43" s="104"/>
      <c r="CC43" s="75"/>
      <c r="CD43" s="72"/>
      <c r="CE43" s="73"/>
      <c r="CF43" s="104"/>
      <c r="CG43" s="75"/>
      <c r="CH43" s="72"/>
      <c r="CI43" s="73"/>
      <c r="CJ43" s="104"/>
      <c r="CK43" s="75"/>
      <c r="CL43" s="72"/>
      <c r="CM43" s="73"/>
      <c r="CN43" s="104"/>
      <c r="CO43" s="75"/>
      <c r="CP43" s="72"/>
      <c r="CQ43" s="73"/>
      <c r="CR43" s="104"/>
      <c r="CS43" s="75"/>
      <c r="CT43" s="72"/>
      <c r="CU43" s="73"/>
      <c r="CV43" s="104"/>
      <c r="CW43" s="75"/>
      <c r="CX43" s="72"/>
      <c r="CY43" s="73"/>
      <c r="CZ43" s="104"/>
      <c r="DA43" s="75"/>
      <c r="DB43" s="72"/>
      <c r="DC43" s="73"/>
      <c r="DD43" s="104"/>
      <c r="DE43" s="75"/>
      <c r="DF43" s="72"/>
      <c r="DG43" s="73"/>
      <c r="DH43" s="104"/>
      <c r="DI43" s="75"/>
      <c r="DJ43" s="72"/>
      <c r="DK43" s="73"/>
      <c r="DL43" s="104"/>
      <c r="DM43" s="75"/>
      <c r="DN43" s="72"/>
      <c r="DO43" s="73"/>
      <c r="DP43" s="104"/>
      <c r="DQ43" s="75"/>
      <c r="DR43" s="72"/>
      <c r="DS43" s="73"/>
      <c r="DT43" s="104"/>
      <c r="DU43" s="75"/>
      <c r="DV43" s="72"/>
      <c r="DW43" s="73"/>
      <c r="DX43" s="104"/>
      <c r="DY43" s="75"/>
      <c r="DZ43" s="72"/>
      <c r="EA43" s="73"/>
      <c r="EB43" s="104"/>
      <c r="EC43" s="75"/>
      <c r="ED43" s="72"/>
      <c r="EE43" s="73"/>
      <c r="EF43" s="104"/>
      <c r="EG43" s="75"/>
      <c r="EH43" s="72"/>
      <c r="EI43" s="73"/>
      <c r="EJ43" s="104"/>
      <c r="EK43" s="75"/>
      <c r="EL43" s="72"/>
      <c r="EM43" s="73"/>
      <c r="EN43" s="104"/>
      <c r="EO43" s="75"/>
      <c r="EP43" s="72"/>
      <c r="EQ43" s="73"/>
      <c r="ER43" s="104"/>
      <c r="ES43" s="75"/>
      <c r="ET43" s="72"/>
      <c r="EU43" s="73"/>
      <c r="EV43" s="104"/>
      <c r="EW43" s="75"/>
      <c r="EX43" s="72"/>
      <c r="EY43" s="73"/>
      <c r="EZ43" s="104"/>
      <c r="FA43" s="75"/>
      <c r="FB43" s="72"/>
      <c r="FC43" s="73"/>
      <c r="FD43" s="104"/>
      <c r="FE43" s="75"/>
      <c r="FF43" s="72"/>
      <c r="FG43" s="73"/>
      <c r="FH43" s="104"/>
      <c r="FI43" s="75"/>
      <c r="FJ43" s="72"/>
      <c r="FK43" s="73"/>
      <c r="FL43" s="104"/>
      <c r="FM43" s="75"/>
      <c r="FN43" s="72"/>
      <c r="FO43" s="73"/>
      <c r="FP43" s="104"/>
      <c r="FQ43" s="75"/>
      <c r="FR43" s="72"/>
      <c r="FS43" s="73"/>
      <c r="FT43" s="104"/>
      <c r="FU43" s="75"/>
      <c r="FV43" s="72"/>
      <c r="FW43" s="73"/>
      <c r="FX43" s="104"/>
      <c r="FY43" s="75"/>
      <c r="FZ43" s="72"/>
      <c r="GA43" s="73"/>
      <c r="GB43" s="104"/>
      <c r="GC43" s="75"/>
      <c r="GD43" s="72"/>
      <c r="GE43" s="73"/>
      <c r="GF43" s="104"/>
      <c r="GG43" s="75"/>
      <c r="GH43" s="72"/>
      <c r="GI43" s="73"/>
      <c r="GJ43" s="104"/>
      <c r="GK43" s="75"/>
      <c r="GL43" s="72"/>
      <c r="GM43" s="73"/>
      <c r="GN43" s="104"/>
      <c r="GO43" s="75"/>
      <c r="GP43" s="72"/>
      <c r="GQ43" s="73"/>
      <c r="GR43" s="104"/>
      <c r="GS43" s="75"/>
      <c r="GT43" s="72"/>
      <c r="GU43" s="73"/>
      <c r="GV43" s="104"/>
      <c r="GW43" s="75"/>
      <c r="GX43" s="72"/>
      <c r="GY43" s="73"/>
      <c r="GZ43" s="104"/>
      <c r="HA43" s="75"/>
      <c r="HB43" s="72"/>
      <c r="HC43" s="73"/>
      <c r="HD43" s="104"/>
      <c r="HE43" s="75"/>
      <c r="HF43" s="72"/>
      <c r="HG43" s="73"/>
      <c r="HH43" s="104"/>
      <c r="HI43" s="75"/>
      <c r="HJ43" s="72"/>
      <c r="HK43" s="73"/>
      <c r="HL43" s="104"/>
      <c r="HM43" s="75"/>
      <c r="HN43" s="72"/>
      <c r="HO43" s="73"/>
      <c r="HP43" s="104"/>
      <c r="HQ43" s="75"/>
      <c r="HR43" s="72"/>
      <c r="HS43" s="73"/>
      <c r="HT43" s="104"/>
      <c r="HU43" s="75"/>
      <c r="HV43" s="72"/>
      <c r="HW43" s="73"/>
      <c r="HX43" s="104"/>
      <c r="HY43" s="75"/>
      <c r="HZ43" s="72"/>
      <c r="IA43" s="73"/>
      <c r="IB43" s="104"/>
      <c r="IC43" s="75"/>
      <c r="ID43" s="72"/>
      <c r="IE43" s="73"/>
      <c r="IF43" s="104"/>
      <c r="IG43" s="75"/>
      <c r="IH43" s="72"/>
      <c r="II43" s="73"/>
      <c r="IJ43" s="104"/>
      <c r="IK43" s="75"/>
      <c r="IL43" s="72"/>
      <c r="IM43" s="73"/>
      <c r="IN43" s="104"/>
      <c r="IO43" s="75"/>
      <c r="IP43" s="72"/>
      <c r="IQ43" s="73"/>
      <c r="IR43" s="104"/>
      <c r="IS43" s="75"/>
      <c r="IT43" s="72"/>
      <c r="IU43" s="73"/>
      <c r="IV43" s="104"/>
    </row>
    <row r="44" spans="1:256" s="23" customFormat="1" ht="88.5" customHeight="1">
      <c r="A44" s="50" t="s">
        <v>122</v>
      </c>
      <c r="B44" s="56" t="s">
        <v>119</v>
      </c>
      <c r="C44" s="46">
        <f>C45</f>
        <v>567.5</v>
      </c>
      <c r="D44" s="46">
        <f>D45</f>
        <v>567.5</v>
      </c>
      <c r="E44" s="32">
        <f t="shared" si="1"/>
        <v>100</v>
      </c>
      <c r="F44" s="19"/>
      <c r="G44" s="20"/>
      <c r="H44" s="21"/>
      <c r="I44" s="22"/>
      <c r="J44" s="19"/>
      <c r="K44" s="20"/>
      <c r="L44" s="21"/>
      <c r="M44" s="22"/>
      <c r="N44" s="19"/>
      <c r="O44" s="20"/>
      <c r="P44" s="21"/>
      <c r="Q44" s="22"/>
      <c r="R44" s="19"/>
      <c r="S44" s="20"/>
      <c r="T44" s="21"/>
      <c r="U44" s="22"/>
      <c r="V44" s="19"/>
      <c r="W44" s="20"/>
      <c r="X44" s="21"/>
      <c r="Y44" s="22"/>
      <c r="Z44" s="19"/>
      <c r="AA44" s="20"/>
      <c r="AB44" s="21"/>
      <c r="AC44" s="22"/>
      <c r="AD44" s="19"/>
      <c r="AE44" s="20"/>
      <c r="AF44" s="21"/>
      <c r="AG44" s="22"/>
      <c r="AH44" s="19"/>
      <c r="AI44" s="20"/>
      <c r="AJ44" s="21"/>
      <c r="AK44" s="22"/>
      <c r="AL44" s="19"/>
      <c r="AM44" s="20"/>
      <c r="AN44" s="21"/>
      <c r="AO44" s="22"/>
      <c r="AP44" s="19"/>
      <c r="AQ44" s="20"/>
      <c r="AR44" s="21"/>
      <c r="AS44" s="22"/>
      <c r="AT44" s="19"/>
      <c r="AU44" s="20"/>
      <c r="AV44" s="21"/>
      <c r="AW44" s="22"/>
      <c r="AX44" s="19"/>
      <c r="AY44" s="20"/>
      <c r="AZ44" s="21"/>
      <c r="BA44" s="22"/>
      <c r="BB44" s="19"/>
      <c r="BC44" s="20"/>
      <c r="BD44" s="21"/>
      <c r="BE44" s="22"/>
      <c r="BF44" s="19"/>
      <c r="BG44" s="20"/>
      <c r="BH44" s="21"/>
      <c r="BI44" s="22"/>
      <c r="BJ44" s="19"/>
      <c r="BK44" s="20"/>
      <c r="BL44" s="21"/>
      <c r="BM44" s="22"/>
      <c r="BN44" s="19"/>
      <c r="BO44" s="20"/>
      <c r="BP44" s="21"/>
      <c r="BQ44" s="22"/>
      <c r="BR44" s="19"/>
      <c r="BS44" s="20"/>
      <c r="BT44" s="21"/>
      <c r="BU44" s="22"/>
      <c r="BV44" s="19"/>
      <c r="BW44" s="20"/>
      <c r="BX44" s="21"/>
      <c r="BY44" s="22"/>
      <c r="BZ44" s="19"/>
      <c r="CA44" s="20"/>
      <c r="CB44" s="21"/>
      <c r="CC44" s="22"/>
      <c r="CD44" s="19"/>
      <c r="CE44" s="20"/>
      <c r="CF44" s="21"/>
      <c r="CG44" s="22"/>
      <c r="CH44" s="19"/>
      <c r="CI44" s="20"/>
      <c r="CJ44" s="21"/>
      <c r="CK44" s="22"/>
      <c r="CL44" s="19"/>
      <c r="CM44" s="20"/>
      <c r="CN44" s="21"/>
      <c r="CO44" s="22"/>
      <c r="CP44" s="19"/>
      <c r="CQ44" s="20"/>
      <c r="CR44" s="21"/>
      <c r="CS44" s="22"/>
      <c r="CT44" s="19"/>
      <c r="CU44" s="20"/>
      <c r="CV44" s="21"/>
      <c r="CW44" s="22"/>
      <c r="CX44" s="19"/>
      <c r="CY44" s="20"/>
      <c r="CZ44" s="21"/>
      <c r="DA44" s="22"/>
      <c r="DB44" s="19"/>
      <c r="DC44" s="20"/>
      <c r="DD44" s="21"/>
      <c r="DE44" s="22"/>
      <c r="DF44" s="19"/>
      <c r="DG44" s="20"/>
      <c r="DH44" s="21"/>
      <c r="DI44" s="22"/>
      <c r="DJ44" s="19"/>
      <c r="DK44" s="20"/>
      <c r="DL44" s="21"/>
      <c r="DM44" s="22"/>
      <c r="DN44" s="19"/>
      <c r="DO44" s="20"/>
      <c r="DP44" s="21"/>
      <c r="DQ44" s="22"/>
      <c r="DR44" s="19"/>
      <c r="DS44" s="20"/>
      <c r="DT44" s="21"/>
      <c r="DU44" s="22"/>
      <c r="DV44" s="19"/>
      <c r="DW44" s="20"/>
      <c r="DX44" s="21"/>
      <c r="DY44" s="22"/>
      <c r="DZ44" s="19"/>
      <c r="EA44" s="20"/>
      <c r="EB44" s="21"/>
      <c r="EC44" s="22"/>
      <c r="ED44" s="19"/>
      <c r="EE44" s="20"/>
      <c r="EF44" s="21"/>
      <c r="EG44" s="22"/>
      <c r="EH44" s="19"/>
      <c r="EI44" s="20"/>
      <c r="EJ44" s="21"/>
      <c r="EK44" s="22"/>
      <c r="EL44" s="19"/>
      <c r="EM44" s="20"/>
      <c r="EN44" s="21"/>
      <c r="EO44" s="22"/>
      <c r="EP44" s="19"/>
      <c r="EQ44" s="20"/>
      <c r="ER44" s="21"/>
      <c r="ES44" s="22"/>
      <c r="ET44" s="19"/>
      <c r="EU44" s="20"/>
      <c r="EV44" s="21"/>
      <c r="EW44" s="22"/>
      <c r="EX44" s="19"/>
      <c r="EY44" s="20"/>
      <c r="EZ44" s="21"/>
      <c r="FA44" s="22"/>
      <c r="FB44" s="19"/>
      <c r="FC44" s="20"/>
      <c r="FD44" s="21"/>
      <c r="FE44" s="22"/>
      <c r="FF44" s="19"/>
      <c r="FG44" s="20"/>
      <c r="FH44" s="21"/>
      <c r="FI44" s="22"/>
      <c r="FJ44" s="19"/>
      <c r="FK44" s="20"/>
      <c r="FL44" s="21"/>
      <c r="FM44" s="22"/>
      <c r="FN44" s="19"/>
      <c r="FO44" s="20"/>
      <c r="FP44" s="21"/>
      <c r="FQ44" s="22"/>
      <c r="FR44" s="19"/>
      <c r="FS44" s="20"/>
      <c r="FT44" s="21"/>
      <c r="FU44" s="22"/>
      <c r="FV44" s="19"/>
      <c r="FW44" s="20"/>
      <c r="FX44" s="21"/>
      <c r="FY44" s="22"/>
      <c r="FZ44" s="19"/>
      <c r="GA44" s="20"/>
      <c r="GB44" s="21"/>
      <c r="GC44" s="22"/>
      <c r="GD44" s="19"/>
      <c r="GE44" s="20"/>
      <c r="GF44" s="21"/>
      <c r="GG44" s="22"/>
      <c r="GH44" s="19"/>
      <c r="GI44" s="20"/>
      <c r="GJ44" s="21"/>
      <c r="GK44" s="22"/>
      <c r="GL44" s="19"/>
      <c r="GM44" s="20"/>
      <c r="GN44" s="21"/>
      <c r="GO44" s="22"/>
      <c r="GP44" s="19"/>
      <c r="GQ44" s="20"/>
      <c r="GR44" s="21"/>
      <c r="GS44" s="22"/>
      <c r="GT44" s="19"/>
      <c r="GU44" s="20"/>
      <c r="GV44" s="21"/>
      <c r="GW44" s="22"/>
      <c r="GX44" s="19"/>
      <c r="GY44" s="20"/>
      <c r="GZ44" s="21"/>
      <c r="HA44" s="22"/>
      <c r="HB44" s="19"/>
      <c r="HC44" s="20"/>
      <c r="HD44" s="21"/>
      <c r="HE44" s="22"/>
      <c r="HF44" s="19"/>
      <c r="HG44" s="20"/>
      <c r="HH44" s="21"/>
      <c r="HI44" s="22"/>
      <c r="HJ44" s="19"/>
      <c r="HK44" s="20"/>
      <c r="HL44" s="21"/>
      <c r="HM44" s="22"/>
      <c r="HN44" s="19"/>
      <c r="HO44" s="20"/>
      <c r="HP44" s="21"/>
      <c r="HQ44" s="22"/>
      <c r="HR44" s="19"/>
      <c r="HS44" s="20"/>
      <c r="HT44" s="21"/>
      <c r="HU44" s="22"/>
      <c r="HV44" s="19"/>
      <c r="HW44" s="20"/>
      <c r="HX44" s="21"/>
      <c r="HY44" s="22"/>
      <c r="HZ44" s="19"/>
      <c r="IA44" s="20"/>
      <c r="IB44" s="21"/>
      <c r="IC44" s="22"/>
      <c r="ID44" s="19"/>
      <c r="IE44" s="20"/>
      <c r="IF44" s="21"/>
      <c r="IG44" s="22"/>
      <c r="IH44" s="19"/>
      <c r="II44" s="20"/>
      <c r="IJ44" s="21"/>
      <c r="IK44" s="22"/>
      <c r="IL44" s="19"/>
      <c r="IM44" s="20"/>
      <c r="IN44" s="21"/>
      <c r="IO44" s="22"/>
      <c r="IP44" s="19"/>
      <c r="IQ44" s="20"/>
      <c r="IR44" s="21"/>
      <c r="IS44" s="22"/>
      <c r="IT44" s="19"/>
      <c r="IU44" s="20"/>
      <c r="IV44" s="21"/>
    </row>
    <row r="45" spans="1:256" s="23" customFormat="1" ht="79.5" customHeight="1">
      <c r="A45" s="50" t="s">
        <v>123</v>
      </c>
      <c r="B45" s="51" t="s">
        <v>120</v>
      </c>
      <c r="C45" s="46">
        <v>567.5</v>
      </c>
      <c r="D45" s="46">
        <v>567.5</v>
      </c>
      <c r="E45" s="32">
        <f t="shared" si="1"/>
        <v>100</v>
      </c>
      <c r="F45" s="19"/>
      <c r="G45" s="20"/>
      <c r="H45" s="21"/>
      <c r="I45" s="22"/>
      <c r="J45" s="19"/>
      <c r="K45" s="20"/>
      <c r="L45" s="21"/>
      <c r="M45" s="22"/>
      <c r="N45" s="19"/>
      <c r="O45" s="20"/>
      <c r="P45" s="21"/>
      <c r="Q45" s="22"/>
      <c r="R45" s="19"/>
      <c r="S45" s="20"/>
      <c r="T45" s="21"/>
      <c r="U45" s="22"/>
      <c r="V45" s="19"/>
      <c r="W45" s="20"/>
      <c r="X45" s="21"/>
      <c r="Y45" s="22"/>
      <c r="Z45" s="19"/>
      <c r="AA45" s="20"/>
      <c r="AB45" s="21"/>
      <c r="AC45" s="22"/>
      <c r="AD45" s="19"/>
      <c r="AE45" s="20"/>
      <c r="AF45" s="21"/>
      <c r="AG45" s="22"/>
      <c r="AH45" s="19"/>
      <c r="AI45" s="20"/>
      <c r="AJ45" s="21"/>
      <c r="AK45" s="22"/>
      <c r="AL45" s="19"/>
      <c r="AM45" s="20"/>
      <c r="AN45" s="21"/>
      <c r="AO45" s="22"/>
      <c r="AP45" s="19"/>
      <c r="AQ45" s="20"/>
      <c r="AR45" s="21"/>
      <c r="AS45" s="22"/>
      <c r="AT45" s="19"/>
      <c r="AU45" s="20"/>
      <c r="AV45" s="21"/>
      <c r="AW45" s="22"/>
      <c r="AX45" s="19"/>
      <c r="AY45" s="20"/>
      <c r="AZ45" s="21"/>
      <c r="BA45" s="22"/>
      <c r="BB45" s="19"/>
      <c r="BC45" s="20"/>
      <c r="BD45" s="21"/>
      <c r="BE45" s="22"/>
      <c r="BF45" s="19"/>
      <c r="BG45" s="20"/>
      <c r="BH45" s="21"/>
      <c r="BI45" s="22"/>
      <c r="BJ45" s="19"/>
      <c r="BK45" s="20"/>
      <c r="BL45" s="21"/>
      <c r="BM45" s="22"/>
      <c r="BN45" s="19"/>
      <c r="BO45" s="20"/>
      <c r="BP45" s="21"/>
      <c r="BQ45" s="22"/>
      <c r="BR45" s="19"/>
      <c r="BS45" s="20"/>
      <c r="BT45" s="21"/>
      <c r="BU45" s="22"/>
      <c r="BV45" s="19"/>
      <c r="BW45" s="20"/>
      <c r="BX45" s="21"/>
      <c r="BY45" s="22"/>
      <c r="BZ45" s="19"/>
      <c r="CA45" s="20"/>
      <c r="CB45" s="21"/>
      <c r="CC45" s="22"/>
      <c r="CD45" s="19"/>
      <c r="CE45" s="20"/>
      <c r="CF45" s="21"/>
      <c r="CG45" s="22"/>
      <c r="CH45" s="19"/>
      <c r="CI45" s="20"/>
      <c r="CJ45" s="21"/>
      <c r="CK45" s="22"/>
      <c r="CL45" s="19"/>
      <c r="CM45" s="20"/>
      <c r="CN45" s="21"/>
      <c r="CO45" s="22"/>
      <c r="CP45" s="19"/>
      <c r="CQ45" s="20"/>
      <c r="CR45" s="21"/>
      <c r="CS45" s="22"/>
      <c r="CT45" s="19"/>
      <c r="CU45" s="20"/>
      <c r="CV45" s="21"/>
      <c r="CW45" s="22"/>
      <c r="CX45" s="19"/>
      <c r="CY45" s="20"/>
      <c r="CZ45" s="21"/>
      <c r="DA45" s="22"/>
      <c r="DB45" s="19"/>
      <c r="DC45" s="20"/>
      <c r="DD45" s="21"/>
      <c r="DE45" s="22"/>
      <c r="DF45" s="19"/>
      <c r="DG45" s="20"/>
      <c r="DH45" s="21"/>
      <c r="DI45" s="22"/>
      <c r="DJ45" s="19"/>
      <c r="DK45" s="20"/>
      <c r="DL45" s="21"/>
      <c r="DM45" s="22"/>
      <c r="DN45" s="19"/>
      <c r="DO45" s="20"/>
      <c r="DP45" s="21"/>
      <c r="DQ45" s="22"/>
      <c r="DR45" s="19"/>
      <c r="DS45" s="20"/>
      <c r="DT45" s="21"/>
      <c r="DU45" s="22"/>
      <c r="DV45" s="19"/>
      <c r="DW45" s="20"/>
      <c r="DX45" s="21"/>
      <c r="DY45" s="22"/>
      <c r="DZ45" s="19"/>
      <c r="EA45" s="20"/>
      <c r="EB45" s="21"/>
      <c r="EC45" s="22"/>
      <c r="ED45" s="19"/>
      <c r="EE45" s="20"/>
      <c r="EF45" s="21"/>
      <c r="EG45" s="22"/>
      <c r="EH45" s="19"/>
      <c r="EI45" s="20"/>
      <c r="EJ45" s="21"/>
      <c r="EK45" s="22"/>
      <c r="EL45" s="19"/>
      <c r="EM45" s="20"/>
      <c r="EN45" s="21"/>
      <c r="EO45" s="22"/>
      <c r="EP45" s="19"/>
      <c r="EQ45" s="20"/>
      <c r="ER45" s="21"/>
      <c r="ES45" s="22"/>
      <c r="ET45" s="19"/>
      <c r="EU45" s="20"/>
      <c r="EV45" s="21"/>
      <c r="EW45" s="22"/>
      <c r="EX45" s="19"/>
      <c r="EY45" s="20"/>
      <c r="EZ45" s="21"/>
      <c r="FA45" s="22"/>
      <c r="FB45" s="19"/>
      <c r="FC45" s="20"/>
      <c r="FD45" s="21"/>
      <c r="FE45" s="22"/>
      <c r="FF45" s="19"/>
      <c r="FG45" s="20"/>
      <c r="FH45" s="21"/>
      <c r="FI45" s="22"/>
      <c r="FJ45" s="19"/>
      <c r="FK45" s="20"/>
      <c r="FL45" s="21"/>
      <c r="FM45" s="22"/>
      <c r="FN45" s="19"/>
      <c r="FO45" s="20"/>
      <c r="FP45" s="21"/>
      <c r="FQ45" s="22"/>
      <c r="FR45" s="19"/>
      <c r="FS45" s="20"/>
      <c r="FT45" s="21"/>
      <c r="FU45" s="22"/>
      <c r="FV45" s="19"/>
      <c r="FW45" s="20"/>
      <c r="FX45" s="21"/>
      <c r="FY45" s="22"/>
      <c r="FZ45" s="19"/>
      <c r="GA45" s="20"/>
      <c r="GB45" s="21"/>
      <c r="GC45" s="22"/>
      <c r="GD45" s="19"/>
      <c r="GE45" s="20"/>
      <c r="GF45" s="21"/>
      <c r="GG45" s="22"/>
      <c r="GH45" s="19"/>
      <c r="GI45" s="20"/>
      <c r="GJ45" s="21"/>
      <c r="GK45" s="22"/>
      <c r="GL45" s="19"/>
      <c r="GM45" s="20"/>
      <c r="GN45" s="21"/>
      <c r="GO45" s="22"/>
      <c r="GP45" s="19"/>
      <c r="GQ45" s="20"/>
      <c r="GR45" s="21"/>
      <c r="GS45" s="22"/>
      <c r="GT45" s="19"/>
      <c r="GU45" s="20"/>
      <c r="GV45" s="21"/>
      <c r="GW45" s="22"/>
      <c r="GX45" s="19"/>
      <c r="GY45" s="20"/>
      <c r="GZ45" s="21"/>
      <c r="HA45" s="22"/>
      <c r="HB45" s="19"/>
      <c r="HC45" s="20"/>
      <c r="HD45" s="21"/>
      <c r="HE45" s="22"/>
      <c r="HF45" s="19"/>
      <c r="HG45" s="20"/>
      <c r="HH45" s="21"/>
      <c r="HI45" s="22"/>
      <c r="HJ45" s="19"/>
      <c r="HK45" s="20"/>
      <c r="HL45" s="21"/>
      <c r="HM45" s="22"/>
      <c r="HN45" s="19"/>
      <c r="HO45" s="20"/>
      <c r="HP45" s="21"/>
      <c r="HQ45" s="22"/>
      <c r="HR45" s="19"/>
      <c r="HS45" s="20"/>
      <c r="HT45" s="21"/>
      <c r="HU45" s="22"/>
      <c r="HV45" s="19"/>
      <c r="HW45" s="20"/>
      <c r="HX45" s="21"/>
      <c r="HY45" s="22"/>
      <c r="HZ45" s="19"/>
      <c r="IA45" s="20"/>
      <c r="IB45" s="21"/>
      <c r="IC45" s="22"/>
      <c r="ID45" s="19"/>
      <c r="IE45" s="20"/>
      <c r="IF45" s="21"/>
      <c r="IG45" s="22"/>
      <c r="IH45" s="19"/>
      <c r="II45" s="20"/>
      <c r="IJ45" s="21"/>
      <c r="IK45" s="22"/>
      <c r="IL45" s="19"/>
      <c r="IM45" s="20"/>
      <c r="IN45" s="21"/>
      <c r="IO45" s="22"/>
      <c r="IP45" s="19"/>
      <c r="IQ45" s="20"/>
      <c r="IR45" s="21"/>
      <c r="IS45" s="22"/>
      <c r="IT45" s="19"/>
      <c r="IU45" s="20"/>
      <c r="IV45" s="21"/>
    </row>
    <row r="46" spans="1:256" s="23" customFormat="1" ht="39.75" customHeight="1">
      <c r="A46" s="68" t="s">
        <v>101</v>
      </c>
      <c r="B46" s="69" t="s">
        <v>93</v>
      </c>
      <c r="C46" s="70">
        <v>1561.4</v>
      </c>
      <c r="D46" s="70">
        <v>1561.4</v>
      </c>
      <c r="E46" s="32">
        <f t="shared" si="1"/>
        <v>100</v>
      </c>
      <c r="F46" s="19"/>
      <c r="G46" s="20"/>
      <c r="H46" s="17"/>
      <c r="I46" s="22"/>
      <c r="J46" s="19"/>
      <c r="K46" s="20"/>
      <c r="L46" s="17"/>
      <c r="M46" s="22"/>
      <c r="N46" s="19"/>
      <c r="O46" s="20"/>
      <c r="P46" s="17"/>
      <c r="Q46" s="22"/>
      <c r="R46" s="19"/>
      <c r="S46" s="20"/>
      <c r="T46" s="17"/>
      <c r="U46" s="22"/>
      <c r="V46" s="19"/>
      <c r="W46" s="20"/>
      <c r="X46" s="17"/>
      <c r="Y46" s="22"/>
      <c r="Z46" s="19"/>
      <c r="AA46" s="20"/>
      <c r="AB46" s="17"/>
      <c r="AC46" s="22"/>
      <c r="AD46" s="19"/>
      <c r="AE46" s="20"/>
      <c r="AF46" s="17"/>
      <c r="AG46" s="22"/>
      <c r="AH46" s="19"/>
      <c r="AI46" s="20"/>
      <c r="AJ46" s="17"/>
      <c r="AK46" s="22"/>
      <c r="AL46" s="19"/>
      <c r="AM46" s="20"/>
      <c r="AN46" s="17"/>
      <c r="AO46" s="22"/>
      <c r="AP46" s="19"/>
      <c r="AQ46" s="20"/>
      <c r="AR46" s="17"/>
      <c r="AS46" s="22"/>
      <c r="AT46" s="19"/>
      <c r="AU46" s="20"/>
      <c r="AV46" s="17"/>
      <c r="AW46" s="22"/>
      <c r="AX46" s="19"/>
      <c r="AY46" s="20"/>
      <c r="AZ46" s="17"/>
      <c r="BA46" s="22"/>
      <c r="BB46" s="19"/>
      <c r="BC46" s="20"/>
      <c r="BD46" s="17"/>
      <c r="BE46" s="22"/>
      <c r="BF46" s="19"/>
      <c r="BG46" s="20"/>
      <c r="BH46" s="17"/>
      <c r="BI46" s="22"/>
      <c r="BJ46" s="19"/>
      <c r="BK46" s="20"/>
      <c r="BL46" s="17"/>
      <c r="BM46" s="22"/>
      <c r="BN46" s="19"/>
      <c r="BO46" s="20"/>
      <c r="BP46" s="17"/>
      <c r="BQ46" s="22"/>
      <c r="BR46" s="19"/>
      <c r="BS46" s="20"/>
      <c r="BT46" s="17"/>
      <c r="BU46" s="22"/>
      <c r="BV46" s="19"/>
      <c r="BW46" s="20"/>
      <c r="BX46" s="17"/>
      <c r="BY46" s="22"/>
      <c r="BZ46" s="19"/>
      <c r="CA46" s="20"/>
      <c r="CB46" s="17"/>
      <c r="CC46" s="22"/>
      <c r="CD46" s="19"/>
      <c r="CE46" s="20"/>
      <c r="CF46" s="17"/>
      <c r="CG46" s="22"/>
      <c r="CH46" s="19"/>
      <c r="CI46" s="20"/>
      <c r="CJ46" s="17"/>
      <c r="CK46" s="22"/>
      <c r="CL46" s="19"/>
      <c r="CM46" s="20"/>
      <c r="CN46" s="17"/>
      <c r="CO46" s="22"/>
      <c r="CP46" s="19"/>
      <c r="CQ46" s="20"/>
      <c r="CR46" s="17"/>
      <c r="CS46" s="22"/>
      <c r="CT46" s="19"/>
      <c r="CU46" s="20"/>
      <c r="CV46" s="17"/>
      <c r="CW46" s="22"/>
      <c r="CX46" s="19"/>
      <c r="CY46" s="20"/>
      <c r="CZ46" s="17"/>
      <c r="DA46" s="22"/>
      <c r="DB46" s="19"/>
      <c r="DC46" s="20"/>
      <c r="DD46" s="17"/>
      <c r="DE46" s="22"/>
      <c r="DF46" s="19"/>
      <c r="DG46" s="20"/>
      <c r="DH46" s="17"/>
      <c r="DI46" s="22"/>
      <c r="DJ46" s="19"/>
      <c r="DK46" s="20"/>
      <c r="DL46" s="17"/>
      <c r="DM46" s="22"/>
      <c r="DN46" s="19"/>
      <c r="DO46" s="20"/>
      <c r="DP46" s="17"/>
      <c r="DQ46" s="22"/>
      <c r="DR46" s="19"/>
      <c r="DS46" s="20"/>
      <c r="DT46" s="17"/>
      <c r="DU46" s="22"/>
      <c r="DV46" s="19"/>
      <c r="DW46" s="20"/>
      <c r="DX46" s="17"/>
      <c r="DY46" s="22"/>
      <c r="DZ46" s="19"/>
      <c r="EA46" s="20"/>
      <c r="EB46" s="17"/>
      <c r="EC46" s="22"/>
      <c r="ED46" s="19"/>
      <c r="EE46" s="20"/>
      <c r="EF46" s="17"/>
      <c r="EG46" s="22"/>
      <c r="EH46" s="19"/>
      <c r="EI46" s="20"/>
      <c r="EJ46" s="17"/>
      <c r="EK46" s="22"/>
      <c r="EL46" s="19"/>
      <c r="EM46" s="20"/>
      <c r="EN46" s="17"/>
      <c r="EO46" s="22"/>
      <c r="EP46" s="19"/>
      <c r="EQ46" s="20"/>
      <c r="ER46" s="17"/>
      <c r="ES46" s="22"/>
      <c r="ET46" s="19"/>
      <c r="EU46" s="20"/>
      <c r="EV46" s="17"/>
      <c r="EW46" s="22"/>
      <c r="EX46" s="19"/>
      <c r="EY46" s="20"/>
      <c r="EZ46" s="17"/>
      <c r="FA46" s="22"/>
      <c r="FB46" s="19"/>
      <c r="FC46" s="20"/>
      <c r="FD46" s="17"/>
      <c r="FE46" s="22"/>
      <c r="FF46" s="19"/>
      <c r="FG46" s="20"/>
      <c r="FH46" s="17"/>
      <c r="FI46" s="22"/>
      <c r="FJ46" s="19"/>
      <c r="FK46" s="20"/>
      <c r="FL46" s="17"/>
      <c r="FM46" s="22"/>
      <c r="FN46" s="19"/>
      <c r="FO46" s="20"/>
      <c r="FP46" s="17"/>
      <c r="FQ46" s="22"/>
      <c r="FR46" s="19"/>
      <c r="FS46" s="20"/>
      <c r="FT46" s="17"/>
      <c r="FU46" s="22"/>
      <c r="FV46" s="19"/>
      <c r="FW46" s="20"/>
      <c r="FX46" s="17"/>
      <c r="FY46" s="22"/>
      <c r="FZ46" s="19"/>
      <c r="GA46" s="20"/>
      <c r="GB46" s="17"/>
      <c r="GC46" s="22"/>
      <c r="GD46" s="19"/>
      <c r="GE46" s="20"/>
      <c r="GF46" s="17"/>
      <c r="GG46" s="22"/>
      <c r="GH46" s="19"/>
      <c r="GI46" s="20"/>
      <c r="GJ46" s="17"/>
      <c r="GK46" s="22"/>
      <c r="GL46" s="19"/>
      <c r="GM46" s="20"/>
      <c r="GN46" s="17"/>
      <c r="GO46" s="22"/>
      <c r="GP46" s="19"/>
      <c r="GQ46" s="20"/>
      <c r="GR46" s="17"/>
      <c r="GS46" s="22"/>
      <c r="GT46" s="19"/>
      <c r="GU46" s="20"/>
      <c r="GV46" s="17"/>
      <c r="GW46" s="22"/>
      <c r="GX46" s="19"/>
      <c r="GY46" s="20"/>
      <c r="GZ46" s="17"/>
      <c r="HA46" s="22"/>
      <c r="HB46" s="19"/>
      <c r="HC46" s="20"/>
      <c r="HD46" s="17"/>
      <c r="HE46" s="22"/>
      <c r="HF46" s="19"/>
      <c r="HG46" s="20"/>
      <c r="HH46" s="17"/>
      <c r="HI46" s="22"/>
      <c r="HJ46" s="19"/>
      <c r="HK46" s="20"/>
      <c r="HL46" s="17"/>
      <c r="HM46" s="22"/>
      <c r="HN46" s="19"/>
      <c r="HO46" s="20"/>
      <c r="HP46" s="17"/>
      <c r="HQ46" s="22"/>
      <c r="HR46" s="19"/>
      <c r="HS46" s="20"/>
      <c r="HT46" s="17"/>
      <c r="HU46" s="22"/>
      <c r="HV46" s="19"/>
      <c r="HW46" s="20"/>
      <c r="HX46" s="17"/>
      <c r="HY46" s="22"/>
      <c r="HZ46" s="19"/>
      <c r="IA46" s="20"/>
      <c r="IB46" s="17"/>
      <c r="IC46" s="22"/>
      <c r="ID46" s="19"/>
      <c r="IE46" s="20"/>
      <c r="IF46" s="17"/>
      <c r="IG46" s="22"/>
      <c r="IH46" s="19"/>
      <c r="II46" s="20"/>
      <c r="IJ46" s="17"/>
      <c r="IK46" s="22"/>
      <c r="IL46" s="19"/>
      <c r="IM46" s="20"/>
      <c r="IN46" s="17"/>
      <c r="IO46" s="22"/>
      <c r="IP46" s="19"/>
      <c r="IQ46" s="20"/>
      <c r="IR46" s="17"/>
      <c r="IS46" s="22"/>
      <c r="IT46" s="19"/>
      <c r="IU46" s="20"/>
      <c r="IV46" s="17"/>
    </row>
    <row r="47" spans="1:256" s="76" customFormat="1" ht="30" customHeight="1">
      <c r="A47" s="77" t="s">
        <v>126</v>
      </c>
      <c r="B47" s="78" t="s">
        <v>124</v>
      </c>
      <c r="C47" s="71">
        <f>C48</f>
        <v>5</v>
      </c>
      <c r="D47" s="71">
        <f>D48</f>
        <v>5</v>
      </c>
      <c r="E47" s="32">
        <f t="shared" si="1"/>
        <v>100</v>
      </c>
      <c r="F47" s="72"/>
      <c r="G47" s="73"/>
      <c r="H47" s="74"/>
      <c r="I47" s="75"/>
      <c r="J47" s="72"/>
      <c r="K47" s="73"/>
      <c r="L47" s="74"/>
      <c r="M47" s="75"/>
      <c r="N47" s="72"/>
      <c r="O47" s="73"/>
      <c r="P47" s="74"/>
      <c r="Q47" s="75"/>
      <c r="R47" s="72"/>
      <c r="S47" s="73"/>
      <c r="T47" s="74"/>
      <c r="U47" s="75"/>
      <c r="V47" s="72"/>
      <c r="W47" s="73"/>
      <c r="X47" s="74"/>
      <c r="Y47" s="75"/>
      <c r="Z47" s="72"/>
      <c r="AA47" s="73"/>
      <c r="AB47" s="74"/>
      <c r="AC47" s="75"/>
      <c r="AD47" s="72"/>
      <c r="AE47" s="73"/>
      <c r="AF47" s="74"/>
      <c r="AG47" s="75"/>
      <c r="AH47" s="72"/>
      <c r="AI47" s="73"/>
      <c r="AJ47" s="74"/>
      <c r="AK47" s="75"/>
      <c r="AL47" s="72"/>
      <c r="AM47" s="73"/>
      <c r="AN47" s="74"/>
      <c r="AO47" s="75"/>
      <c r="AP47" s="72"/>
      <c r="AQ47" s="73"/>
      <c r="AR47" s="74"/>
      <c r="AS47" s="75"/>
      <c r="AT47" s="72"/>
      <c r="AU47" s="73"/>
      <c r="AV47" s="74"/>
      <c r="AW47" s="75"/>
      <c r="AX47" s="72"/>
      <c r="AY47" s="73"/>
      <c r="AZ47" s="74"/>
      <c r="BA47" s="75"/>
      <c r="BB47" s="72"/>
      <c r="BC47" s="73"/>
      <c r="BD47" s="74"/>
      <c r="BE47" s="75"/>
      <c r="BF47" s="72"/>
      <c r="BG47" s="73"/>
      <c r="BH47" s="74"/>
      <c r="BI47" s="75"/>
      <c r="BJ47" s="72"/>
      <c r="BK47" s="73"/>
      <c r="BL47" s="74"/>
      <c r="BM47" s="75"/>
      <c r="BN47" s="72"/>
      <c r="BO47" s="73"/>
      <c r="BP47" s="74"/>
      <c r="BQ47" s="75"/>
      <c r="BR47" s="72"/>
      <c r="BS47" s="73"/>
      <c r="BT47" s="74"/>
      <c r="BU47" s="75"/>
      <c r="BV47" s="72"/>
      <c r="BW47" s="73"/>
      <c r="BX47" s="74"/>
      <c r="BY47" s="75"/>
      <c r="BZ47" s="72"/>
      <c r="CA47" s="73"/>
      <c r="CB47" s="74"/>
      <c r="CC47" s="75"/>
      <c r="CD47" s="72"/>
      <c r="CE47" s="73"/>
      <c r="CF47" s="74"/>
      <c r="CG47" s="75"/>
      <c r="CH47" s="72"/>
      <c r="CI47" s="73"/>
      <c r="CJ47" s="74"/>
      <c r="CK47" s="75"/>
      <c r="CL47" s="72"/>
      <c r="CM47" s="73"/>
      <c r="CN47" s="74"/>
      <c r="CO47" s="75"/>
      <c r="CP47" s="72"/>
      <c r="CQ47" s="73"/>
      <c r="CR47" s="74"/>
      <c r="CS47" s="75"/>
      <c r="CT47" s="72"/>
      <c r="CU47" s="73"/>
      <c r="CV47" s="74"/>
      <c r="CW47" s="75"/>
      <c r="CX47" s="72"/>
      <c r="CY47" s="73"/>
      <c r="CZ47" s="74"/>
      <c r="DA47" s="75"/>
      <c r="DB47" s="72"/>
      <c r="DC47" s="73"/>
      <c r="DD47" s="74"/>
      <c r="DE47" s="75"/>
      <c r="DF47" s="72"/>
      <c r="DG47" s="73"/>
      <c r="DH47" s="74"/>
      <c r="DI47" s="75"/>
      <c r="DJ47" s="72"/>
      <c r="DK47" s="73"/>
      <c r="DL47" s="74"/>
      <c r="DM47" s="75"/>
      <c r="DN47" s="72"/>
      <c r="DO47" s="73"/>
      <c r="DP47" s="74"/>
      <c r="DQ47" s="75"/>
      <c r="DR47" s="72"/>
      <c r="DS47" s="73"/>
      <c r="DT47" s="74"/>
      <c r="DU47" s="75"/>
      <c r="DV47" s="72"/>
      <c r="DW47" s="73"/>
      <c r="DX47" s="74"/>
      <c r="DY47" s="75"/>
      <c r="DZ47" s="72"/>
      <c r="EA47" s="73"/>
      <c r="EB47" s="74"/>
      <c r="EC47" s="75"/>
      <c r="ED47" s="72"/>
      <c r="EE47" s="73"/>
      <c r="EF47" s="74"/>
      <c r="EG47" s="75"/>
      <c r="EH47" s="72"/>
      <c r="EI47" s="73"/>
      <c r="EJ47" s="74"/>
      <c r="EK47" s="75"/>
      <c r="EL47" s="72"/>
      <c r="EM47" s="73"/>
      <c r="EN47" s="74"/>
      <c r="EO47" s="75"/>
      <c r="EP47" s="72"/>
      <c r="EQ47" s="73"/>
      <c r="ER47" s="74"/>
      <c r="ES47" s="75"/>
      <c r="ET47" s="72"/>
      <c r="EU47" s="73"/>
      <c r="EV47" s="74"/>
      <c r="EW47" s="75"/>
      <c r="EX47" s="72"/>
      <c r="EY47" s="73"/>
      <c r="EZ47" s="74"/>
      <c r="FA47" s="75"/>
      <c r="FB47" s="72"/>
      <c r="FC47" s="73"/>
      <c r="FD47" s="74"/>
      <c r="FE47" s="75"/>
      <c r="FF47" s="72"/>
      <c r="FG47" s="73"/>
      <c r="FH47" s="74"/>
      <c r="FI47" s="75"/>
      <c r="FJ47" s="72"/>
      <c r="FK47" s="73"/>
      <c r="FL47" s="74"/>
      <c r="FM47" s="75"/>
      <c r="FN47" s="72"/>
      <c r="FO47" s="73"/>
      <c r="FP47" s="74"/>
      <c r="FQ47" s="75"/>
      <c r="FR47" s="72"/>
      <c r="FS47" s="73"/>
      <c r="FT47" s="74"/>
      <c r="FU47" s="75"/>
      <c r="FV47" s="72"/>
      <c r="FW47" s="73"/>
      <c r="FX47" s="74"/>
      <c r="FY47" s="75"/>
      <c r="FZ47" s="72"/>
      <c r="GA47" s="73"/>
      <c r="GB47" s="74"/>
      <c r="GC47" s="75"/>
      <c r="GD47" s="72"/>
      <c r="GE47" s="73"/>
      <c r="GF47" s="74"/>
      <c r="GG47" s="75"/>
      <c r="GH47" s="72"/>
      <c r="GI47" s="73"/>
      <c r="GJ47" s="74"/>
      <c r="GK47" s="75"/>
      <c r="GL47" s="72"/>
      <c r="GM47" s="73"/>
      <c r="GN47" s="74"/>
      <c r="GO47" s="75"/>
      <c r="GP47" s="72"/>
      <c r="GQ47" s="73"/>
      <c r="GR47" s="74"/>
      <c r="GS47" s="75"/>
      <c r="GT47" s="72"/>
      <c r="GU47" s="73"/>
      <c r="GV47" s="74"/>
      <c r="GW47" s="75"/>
      <c r="GX47" s="72"/>
      <c r="GY47" s="73"/>
      <c r="GZ47" s="74"/>
      <c r="HA47" s="75"/>
      <c r="HB47" s="72"/>
      <c r="HC47" s="73"/>
      <c r="HD47" s="74"/>
      <c r="HE47" s="75"/>
      <c r="HF47" s="72"/>
      <c r="HG47" s="73"/>
      <c r="HH47" s="74"/>
      <c r="HI47" s="75"/>
      <c r="HJ47" s="72"/>
      <c r="HK47" s="73"/>
      <c r="HL47" s="74"/>
      <c r="HM47" s="75"/>
      <c r="HN47" s="72"/>
      <c r="HO47" s="73"/>
      <c r="HP47" s="74"/>
      <c r="HQ47" s="75"/>
      <c r="HR47" s="72"/>
      <c r="HS47" s="73"/>
      <c r="HT47" s="74"/>
      <c r="HU47" s="75"/>
      <c r="HV47" s="72"/>
      <c r="HW47" s="73"/>
      <c r="HX47" s="74"/>
      <c r="HY47" s="75"/>
      <c r="HZ47" s="72"/>
      <c r="IA47" s="73"/>
      <c r="IB47" s="74"/>
      <c r="IC47" s="75"/>
      <c r="ID47" s="72"/>
      <c r="IE47" s="73"/>
      <c r="IF47" s="74"/>
      <c r="IG47" s="75"/>
      <c r="IH47" s="72"/>
      <c r="II47" s="73"/>
      <c r="IJ47" s="74"/>
      <c r="IK47" s="75"/>
      <c r="IL47" s="72"/>
      <c r="IM47" s="73"/>
      <c r="IN47" s="74"/>
      <c r="IO47" s="75"/>
      <c r="IP47" s="72"/>
      <c r="IQ47" s="73"/>
      <c r="IR47" s="74"/>
      <c r="IS47" s="75"/>
      <c r="IT47" s="72"/>
      <c r="IU47" s="73"/>
      <c r="IV47" s="74"/>
    </row>
    <row r="48" spans="1:256" s="23" customFormat="1" ht="30" customHeight="1">
      <c r="A48" s="50" t="s">
        <v>127</v>
      </c>
      <c r="B48" s="56" t="s">
        <v>125</v>
      </c>
      <c r="C48" s="59">
        <v>5</v>
      </c>
      <c r="D48" s="57">
        <v>5</v>
      </c>
      <c r="E48" s="32">
        <f t="shared" si="1"/>
        <v>100</v>
      </c>
      <c r="F48" s="19"/>
      <c r="G48" s="20"/>
      <c r="H48" s="17"/>
      <c r="I48" s="22"/>
      <c r="J48" s="19"/>
      <c r="K48" s="20"/>
      <c r="L48" s="17"/>
      <c r="M48" s="22"/>
      <c r="N48" s="19"/>
      <c r="O48" s="20"/>
      <c r="P48" s="17"/>
      <c r="Q48" s="22"/>
      <c r="R48" s="19"/>
      <c r="S48" s="20"/>
      <c r="T48" s="17"/>
      <c r="U48" s="22"/>
      <c r="V48" s="19"/>
      <c r="W48" s="20"/>
      <c r="X48" s="17"/>
      <c r="Y48" s="22"/>
      <c r="Z48" s="19"/>
      <c r="AA48" s="20"/>
      <c r="AB48" s="17"/>
      <c r="AC48" s="22"/>
      <c r="AD48" s="19"/>
      <c r="AE48" s="20"/>
      <c r="AF48" s="17"/>
      <c r="AG48" s="22"/>
      <c r="AH48" s="19"/>
      <c r="AI48" s="20"/>
      <c r="AJ48" s="17"/>
      <c r="AK48" s="22"/>
      <c r="AL48" s="19"/>
      <c r="AM48" s="20"/>
      <c r="AN48" s="17"/>
      <c r="AO48" s="22"/>
      <c r="AP48" s="19"/>
      <c r="AQ48" s="20"/>
      <c r="AR48" s="17"/>
      <c r="AS48" s="22"/>
      <c r="AT48" s="19"/>
      <c r="AU48" s="20"/>
      <c r="AV48" s="17"/>
      <c r="AW48" s="22"/>
      <c r="AX48" s="19"/>
      <c r="AY48" s="20"/>
      <c r="AZ48" s="17"/>
      <c r="BA48" s="22"/>
      <c r="BB48" s="19"/>
      <c r="BC48" s="20"/>
      <c r="BD48" s="17"/>
      <c r="BE48" s="22"/>
      <c r="BF48" s="19"/>
      <c r="BG48" s="20"/>
      <c r="BH48" s="17"/>
      <c r="BI48" s="22"/>
      <c r="BJ48" s="19"/>
      <c r="BK48" s="20"/>
      <c r="BL48" s="17"/>
      <c r="BM48" s="22"/>
      <c r="BN48" s="19"/>
      <c r="BO48" s="20"/>
      <c r="BP48" s="17"/>
      <c r="BQ48" s="22"/>
      <c r="BR48" s="19"/>
      <c r="BS48" s="20"/>
      <c r="BT48" s="17"/>
      <c r="BU48" s="22"/>
      <c r="BV48" s="19"/>
      <c r="BW48" s="20"/>
      <c r="BX48" s="17"/>
      <c r="BY48" s="22"/>
      <c r="BZ48" s="19"/>
      <c r="CA48" s="20"/>
      <c r="CB48" s="17"/>
      <c r="CC48" s="22"/>
      <c r="CD48" s="19"/>
      <c r="CE48" s="20"/>
      <c r="CF48" s="17"/>
      <c r="CG48" s="22"/>
      <c r="CH48" s="19"/>
      <c r="CI48" s="20"/>
      <c r="CJ48" s="17"/>
      <c r="CK48" s="22"/>
      <c r="CL48" s="19"/>
      <c r="CM48" s="20"/>
      <c r="CN48" s="17"/>
      <c r="CO48" s="22"/>
      <c r="CP48" s="19"/>
      <c r="CQ48" s="20"/>
      <c r="CR48" s="17"/>
      <c r="CS48" s="22"/>
      <c r="CT48" s="19"/>
      <c r="CU48" s="20"/>
      <c r="CV48" s="17"/>
      <c r="CW48" s="22"/>
      <c r="CX48" s="19"/>
      <c r="CY48" s="20"/>
      <c r="CZ48" s="17"/>
      <c r="DA48" s="22"/>
      <c r="DB48" s="19"/>
      <c r="DC48" s="20"/>
      <c r="DD48" s="17"/>
      <c r="DE48" s="22"/>
      <c r="DF48" s="19"/>
      <c r="DG48" s="20"/>
      <c r="DH48" s="17"/>
      <c r="DI48" s="22"/>
      <c r="DJ48" s="19"/>
      <c r="DK48" s="20"/>
      <c r="DL48" s="17"/>
      <c r="DM48" s="22"/>
      <c r="DN48" s="19"/>
      <c r="DO48" s="20"/>
      <c r="DP48" s="17"/>
      <c r="DQ48" s="22"/>
      <c r="DR48" s="19"/>
      <c r="DS48" s="20"/>
      <c r="DT48" s="17"/>
      <c r="DU48" s="22"/>
      <c r="DV48" s="19"/>
      <c r="DW48" s="20"/>
      <c r="DX48" s="17"/>
      <c r="DY48" s="22"/>
      <c r="DZ48" s="19"/>
      <c r="EA48" s="20"/>
      <c r="EB48" s="17"/>
      <c r="EC48" s="22"/>
      <c r="ED48" s="19"/>
      <c r="EE48" s="20"/>
      <c r="EF48" s="17"/>
      <c r="EG48" s="22"/>
      <c r="EH48" s="19"/>
      <c r="EI48" s="20"/>
      <c r="EJ48" s="17"/>
      <c r="EK48" s="22"/>
      <c r="EL48" s="19"/>
      <c r="EM48" s="20"/>
      <c r="EN48" s="17"/>
      <c r="EO48" s="22"/>
      <c r="EP48" s="19"/>
      <c r="EQ48" s="20"/>
      <c r="ER48" s="17"/>
      <c r="ES48" s="22"/>
      <c r="ET48" s="19"/>
      <c r="EU48" s="20"/>
      <c r="EV48" s="17"/>
      <c r="EW48" s="22"/>
      <c r="EX48" s="19"/>
      <c r="EY48" s="20"/>
      <c r="EZ48" s="17"/>
      <c r="FA48" s="22"/>
      <c r="FB48" s="19"/>
      <c r="FC48" s="20"/>
      <c r="FD48" s="17"/>
      <c r="FE48" s="22"/>
      <c r="FF48" s="19"/>
      <c r="FG48" s="20"/>
      <c r="FH48" s="17"/>
      <c r="FI48" s="22"/>
      <c r="FJ48" s="19"/>
      <c r="FK48" s="20"/>
      <c r="FL48" s="17"/>
      <c r="FM48" s="22"/>
      <c r="FN48" s="19"/>
      <c r="FO48" s="20"/>
      <c r="FP48" s="17"/>
      <c r="FQ48" s="22"/>
      <c r="FR48" s="19"/>
      <c r="FS48" s="20"/>
      <c r="FT48" s="17"/>
      <c r="FU48" s="22"/>
      <c r="FV48" s="19"/>
      <c r="FW48" s="20"/>
      <c r="FX48" s="17"/>
      <c r="FY48" s="22"/>
      <c r="FZ48" s="19"/>
      <c r="GA48" s="20"/>
      <c r="GB48" s="17"/>
      <c r="GC48" s="22"/>
      <c r="GD48" s="19"/>
      <c r="GE48" s="20"/>
      <c r="GF48" s="17"/>
      <c r="GG48" s="22"/>
      <c r="GH48" s="19"/>
      <c r="GI48" s="20"/>
      <c r="GJ48" s="17"/>
      <c r="GK48" s="22"/>
      <c r="GL48" s="19"/>
      <c r="GM48" s="20"/>
      <c r="GN48" s="17"/>
      <c r="GO48" s="22"/>
      <c r="GP48" s="19"/>
      <c r="GQ48" s="20"/>
      <c r="GR48" s="17"/>
      <c r="GS48" s="22"/>
      <c r="GT48" s="19"/>
      <c r="GU48" s="20"/>
      <c r="GV48" s="17"/>
      <c r="GW48" s="22"/>
      <c r="GX48" s="19"/>
      <c r="GY48" s="20"/>
      <c r="GZ48" s="17"/>
      <c r="HA48" s="22"/>
      <c r="HB48" s="19"/>
      <c r="HC48" s="20"/>
      <c r="HD48" s="17"/>
      <c r="HE48" s="22"/>
      <c r="HF48" s="19"/>
      <c r="HG48" s="20"/>
      <c r="HH48" s="17"/>
      <c r="HI48" s="22"/>
      <c r="HJ48" s="19"/>
      <c r="HK48" s="20"/>
      <c r="HL48" s="17"/>
      <c r="HM48" s="22"/>
      <c r="HN48" s="19"/>
      <c r="HO48" s="20"/>
      <c r="HP48" s="17"/>
      <c r="HQ48" s="22"/>
      <c r="HR48" s="19"/>
      <c r="HS48" s="20"/>
      <c r="HT48" s="17"/>
      <c r="HU48" s="22"/>
      <c r="HV48" s="19"/>
      <c r="HW48" s="20"/>
      <c r="HX48" s="17"/>
      <c r="HY48" s="22"/>
      <c r="HZ48" s="19"/>
      <c r="IA48" s="20"/>
      <c r="IB48" s="17"/>
      <c r="IC48" s="22"/>
      <c r="ID48" s="19"/>
      <c r="IE48" s="20"/>
      <c r="IF48" s="17"/>
      <c r="IG48" s="22"/>
      <c r="IH48" s="19"/>
      <c r="II48" s="20"/>
      <c r="IJ48" s="17"/>
      <c r="IK48" s="22"/>
      <c r="IL48" s="19"/>
      <c r="IM48" s="20"/>
      <c r="IN48" s="17"/>
      <c r="IO48" s="22"/>
      <c r="IP48" s="19"/>
      <c r="IQ48" s="20"/>
      <c r="IR48" s="17"/>
      <c r="IS48" s="22"/>
      <c r="IT48" s="19"/>
      <c r="IU48" s="20"/>
      <c r="IV48" s="17"/>
    </row>
    <row r="49" spans="1:256" s="76" customFormat="1" ht="59.25" customHeight="1">
      <c r="A49" s="100" t="s">
        <v>148</v>
      </c>
      <c r="B49" s="101" t="s">
        <v>147</v>
      </c>
      <c r="C49" s="87">
        <v>0</v>
      </c>
      <c r="D49" s="87">
        <f>D50</f>
        <v>-97.9</v>
      </c>
      <c r="E49" s="29"/>
      <c r="F49" s="72"/>
      <c r="G49" s="73"/>
      <c r="H49" s="74"/>
      <c r="I49" s="75"/>
      <c r="J49" s="72"/>
      <c r="K49" s="73"/>
      <c r="L49" s="74"/>
      <c r="M49" s="75"/>
      <c r="N49" s="72"/>
      <c r="O49" s="73"/>
      <c r="P49" s="74"/>
      <c r="Q49" s="75"/>
      <c r="R49" s="72"/>
      <c r="S49" s="73"/>
      <c r="T49" s="74"/>
      <c r="U49" s="75"/>
      <c r="V49" s="72"/>
      <c r="W49" s="73"/>
      <c r="X49" s="74"/>
      <c r="Y49" s="75"/>
      <c r="Z49" s="72"/>
      <c r="AA49" s="73"/>
      <c r="AB49" s="74"/>
      <c r="AC49" s="75"/>
      <c r="AD49" s="72"/>
      <c r="AE49" s="73"/>
      <c r="AF49" s="74"/>
      <c r="AG49" s="75"/>
      <c r="AH49" s="72"/>
      <c r="AI49" s="73"/>
      <c r="AJ49" s="74"/>
      <c r="AK49" s="75"/>
      <c r="AL49" s="72"/>
      <c r="AM49" s="73"/>
      <c r="AN49" s="74"/>
      <c r="AO49" s="75"/>
      <c r="AP49" s="72"/>
      <c r="AQ49" s="73"/>
      <c r="AR49" s="74"/>
      <c r="AS49" s="75"/>
      <c r="AT49" s="72"/>
      <c r="AU49" s="73"/>
      <c r="AV49" s="74"/>
      <c r="AW49" s="75"/>
      <c r="AX49" s="72"/>
      <c r="AY49" s="73"/>
      <c r="AZ49" s="74"/>
      <c r="BA49" s="75"/>
      <c r="BB49" s="72"/>
      <c r="BC49" s="73"/>
      <c r="BD49" s="74"/>
      <c r="BE49" s="75"/>
      <c r="BF49" s="72"/>
      <c r="BG49" s="73"/>
      <c r="BH49" s="74"/>
      <c r="BI49" s="75"/>
      <c r="BJ49" s="72"/>
      <c r="BK49" s="73"/>
      <c r="BL49" s="74"/>
      <c r="BM49" s="75"/>
      <c r="BN49" s="72"/>
      <c r="BO49" s="73"/>
      <c r="BP49" s="74"/>
      <c r="BQ49" s="75"/>
      <c r="BR49" s="72"/>
      <c r="BS49" s="73"/>
      <c r="BT49" s="74"/>
      <c r="BU49" s="75"/>
      <c r="BV49" s="72"/>
      <c r="BW49" s="73"/>
      <c r="BX49" s="74"/>
      <c r="BY49" s="75"/>
      <c r="BZ49" s="72"/>
      <c r="CA49" s="73"/>
      <c r="CB49" s="74"/>
      <c r="CC49" s="75"/>
      <c r="CD49" s="72"/>
      <c r="CE49" s="73"/>
      <c r="CF49" s="74"/>
      <c r="CG49" s="75"/>
      <c r="CH49" s="72"/>
      <c r="CI49" s="73"/>
      <c r="CJ49" s="74"/>
      <c r="CK49" s="75"/>
      <c r="CL49" s="72"/>
      <c r="CM49" s="73"/>
      <c r="CN49" s="74"/>
      <c r="CO49" s="75"/>
      <c r="CP49" s="72"/>
      <c r="CQ49" s="73"/>
      <c r="CR49" s="74"/>
      <c r="CS49" s="75"/>
      <c r="CT49" s="72"/>
      <c r="CU49" s="73"/>
      <c r="CV49" s="74"/>
      <c r="CW49" s="75"/>
      <c r="CX49" s="72"/>
      <c r="CY49" s="73"/>
      <c r="CZ49" s="74"/>
      <c r="DA49" s="75"/>
      <c r="DB49" s="72"/>
      <c r="DC49" s="73"/>
      <c r="DD49" s="74"/>
      <c r="DE49" s="75"/>
      <c r="DF49" s="72"/>
      <c r="DG49" s="73"/>
      <c r="DH49" s="74"/>
      <c r="DI49" s="75"/>
      <c r="DJ49" s="72"/>
      <c r="DK49" s="73"/>
      <c r="DL49" s="74"/>
      <c r="DM49" s="75"/>
      <c r="DN49" s="72"/>
      <c r="DO49" s="73"/>
      <c r="DP49" s="74"/>
      <c r="DQ49" s="75"/>
      <c r="DR49" s="72"/>
      <c r="DS49" s="73"/>
      <c r="DT49" s="74"/>
      <c r="DU49" s="75"/>
      <c r="DV49" s="72"/>
      <c r="DW49" s="73"/>
      <c r="DX49" s="74"/>
      <c r="DY49" s="75"/>
      <c r="DZ49" s="72"/>
      <c r="EA49" s="73"/>
      <c r="EB49" s="74"/>
      <c r="EC49" s="75"/>
      <c r="ED49" s="72"/>
      <c r="EE49" s="73"/>
      <c r="EF49" s="74"/>
      <c r="EG49" s="75"/>
      <c r="EH49" s="72"/>
      <c r="EI49" s="73"/>
      <c r="EJ49" s="74"/>
      <c r="EK49" s="75"/>
      <c r="EL49" s="72"/>
      <c r="EM49" s="73"/>
      <c r="EN49" s="74"/>
      <c r="EO49" s="75"/>
      <c r="EP49" s="72"/>
      <c r="EQ49" s="73"/>
      <c r="ER49" s="74"/>
      <c r="ES49" s="75"/>
      <c r="ET49" s="72"/>
      <c r="EU49" s="73"/>
      <c r="EV49" s="74"/>
      <c r="EW49" s="75"/>
      <c r="EX49" s="72"/>
      <c r="EY49" s="73"/>
      <c r="EZ49" s="74"/>
      <c r="FA49" s="75"/>
      <c r="FB49" s="72"/>
      <c r="FC49" s="73"/>
      <c r="FD49" s="74"/>
      <c r="FE49" s="75"/>
      <c r="FF49" s="72"/>
      <c r="FG49" s="73"/>
      <c r="FH49" s="74"/>
      <c r="FI49" s="75"/>
      <c r="FJ49" s="72"/>
      <c r="FK49" s="73"/>
      <c r="FL49" s="74"/>
      <c r="FM49" s="75"/>
      <c r="FN49" s="72"/>
      <c r="FO49" s="73"/>
      <c r="FP49" s="74"/>
      <c r="FQ49" s="75"/>
      <c r="FR49" s="72"/>
      <c r="FS49" s="73"/>
      <c r="FT49" s="74"/>
      <c r="FU49" s="75"/>
      <c r="FV49" s="72"/>
      <c r="FW49" s="73"/>
      <c r="FX49" s="74"/>
      <c r="FY49" s="75"/>
      <c r="FZ49" s="72"/>
      <c r="GA49" s="73"/>
      <c r="GB49" s="74"/>
      <c r="GC49" s="75"/>
      <c r="GD49" s="72"/>
      <c r="GE49" s="73"/>
      <c r="GF49" s="74"/>
      <c r="GG49" s="75"/>
      <c r="GH49" s="72"/>
      <c r="GI49" s="73"/>
      <c r="GJ49" s="74"/>
      <c r="GK49" s="75"/>
      <c r="GL49" s="72"/>
      <c r="GM49" s="73"/>
      <c r="GN49" s="74"/>
      <c r="GO49" s="75"/>
      <c r="GP49" s="72"/>
      <c r="GQ49" s="73"/>
      <c r="GR49" s="74"/>
      <c r="GS49" s="75"/>
      <c r="GT49" s="72"/>
      <c r="GU49" s="73"/>
      <c r="GV49" s="74"/>
      <c r="GW49" s="75"/>
      <c r="GX49" s="72"/>
      <c r="GY49" s="73"/>
      <c r="GZ49" s="74"/>
      <c r="HA49" s="75"/>
      <c r="HB49" s="72"/>
      <c r="HC49" s="73"/>
      <c r="HD49" s="74"/>
      <c r="HE49" s="75"/>
      <c r="HF49" s="72"/>
      <c r="HG49" s="73"/>
      <c r="HH49" s="74"/>
      <c r="HI49" s="75"/>
      <c r="HJ49" s="72"/>
      <c r="HK49" s="73"/>
      <c r="HL49" s="74"/>
      <c r="HM49" s="75"/>
      <c r="HN49" s="72"/>
      <c r="HO49" s="73"/>
      <c r="HP49" s="74"/>
      <c r="HQ49" s="75"/>
      <c r="HR49" s="72"/>
      <c r="HS49" s="73"/>
      <c r="HT49" s="74"/>
      <c r="HU49" s="75"/>
      <c r="HV49" s="72"/>
      <c r="HW49" s="73"/>
      <c r="HX49" s="74"/>
      <c r="HY49" s="75"/>
      <c r="HZ49" s="72"/>
      <c r="IA49" s="73"/>
      <c r="IB49" s="74"/>
      <c r="IC49" s="75"/>
      <c r="ID49" s="72"/>
      <c r="IE49" s="73"/>
      <c r="IF49" s="74"/>
      <c r="IG49" s="75"/>
      <c r="IH49" s="72"/>
      <c r="II49" s="73"/>
      <c r="IJ49" s="74"/>
      <c r="IK49" s="75"/>
      <c r="IL49" s="72"/>
      <c r="IM49" s="73"/>
      <c r="IN49" s="74"/>
      <c r="IO49" s="75"/>
      <c r="IP49" s="72"/>
      <c r="IQ49" s="73"/>
      <c r="IR49" s="74"/>
      <c r="IS49" s="75"/>
      <c r="IT49" s="72"/>
      <c r="IU49" s="73"/>
      <c r="IV49" s="74"/>
    </row>
    <row r="50" spans="1:256" s="23" customFormat="1" ht="52.5" customHeight="1">
      <c r="A50" s="79" t="s">
        <v>149</v>
      </c>
      <c r="B50" s="85" t="s">
        <v>147</v>
      </c>
      <c r="C50" s="59">
        <v>0</v>
      </c>
      <c r="D50" s="57">
        <v>-97.9</v>
      </c>
      <c r="E50" s="32"/>
      <c r="F50" s="19"/>
      <c r="G50" s="20"/>
      <c r="H50" s="17"/>
      <c r="I50" s="22"/>
      <c r="J50" s="19"/>
      <c r="K50" s="20"/>
      <c r="L50" s="17"/>
      <c r="M50" s="22"/>
      <c r="N50" s="19"/>
      <c r="O50" s="20"/>
      <c r="P50" s="17"/>
      <c r="Q50" s="22"/>
      <c r="R50" s="19"/>
      <c r="S50" s="20"/>
      <c r="T50" s="17"/>
      <c r="U50" s="22"/>
      <c r="V50" s="19"/>
      <c r="W50" s="20"/>
      <c r="X50" s="17"/>
      <c r="Y50" s="22"/>
      <c r="Z50" s="19"/>
      <c r="AA50" s="20"/>
      <c r="AB50" s="17"/>
      <c r="AC50" s="22"/>
      <c r="AD50" s="19"/>
      <c r="AE50" s="20"/>
      <c r="AF50" s="17"/>
      <c r="AG50" s="22"/>
      <c r="AH50" s="19"/>
      <c r="AI50" s="20"/>
      <c r="AJ50" s="17"/>
      <c r="AK50" s="22"/>
      <c r="AL50" s="19"/>
      <c r="AM50" s="20"/>
      <c r="AN50" s="17"/>
      <c r="AO50" s="22"/>
      <c r="AP50" s="19"/>
      <c r="AQ50" s="20"/>
      <c r="AR50" s="17"/>
      <c r="AS50" s="22"/>
      <c r="AT50" s="19"/>
      <c r="AU50" s="20"/>
      <c r="AV50" s="17"/>
      <c r="AW50" s="22"/>
      <c r="AX50" s="19"/>
      <c r="AY50" s="20"/>
      <c r="AZ50" s="17"/>
      <c r="BA50" s="22"/>
      <c r="BB50" s="19"/>
      <c r="BC50" s="20"/>
      <c r="BD50" s="17"/>
      <c r="BE50" s="22"/>
      <c r="BF50" s="19"/>
      <c r="BG50" s="20"/>
      <c r="BH50" s="17"/>
      <c r="BI50" s="22"/>
      <c r="BJ50" s="19"/>
      <c r="BK50" s="20"/>
      <c r="BL50" s="17"/>
      <c r="BM50" s="22"/>
      <c r="BN50" s="19"/>
      <c r="BO50" s="20"/>
      <c r="BP50" s="17"/>
      <c r="BQ50" s="22"/>
      <c r="BR50" s="19"/>
      <c r="BS50" s="20"/>
      <c r="BT50" s="17"/>
      <c r="BU50" s="22"/>
      <c r="BV50" s="19"/>
      <c r="BW50" s="20"/>
      <c r="BX50" s="17"/>
      <c r="BY50" s="22"/>
      <c r="BZ50" s="19"/>
      <c r="CA50" s="20"/>
      <c r="CB50" s="17"/>
      <c r="CC50" s="22"/>
      <c r="CD50" s="19"/>
      <c r="CE50" s="20"/>
      <c r="CF50" s="17"/>
      <c r="CG50" s="22"/>
      <c r="CH50" s="19"/>
      <c r="CI50" s="20"/>
      <c r="CJ50" s="17"/>
      <c r="CK50" s="22"/>
      <c r="CL50" s="19"/>
      <c r="CM50" s="20"/>
      <c r="CN50" s="17"/>
      <c r="CO50" s="22"/>
      <c r="CP50" s="19"/>
      <c r="CQ50" s="20"/>
      <c r="CR50" s="17"/>
      <c r="CS50" s="22"/>
      <c r="CT50" s="19"/>
      <c r="CU50" s="20"/>
      <c r="CV50" s="17"/>
      <c r="CW50" s="22"/>
      <c r="CX50" s="19"/>
      <c r="CY50" s="20"/>
      <c r="CZ50" s="17"/>
      <c r="DA50" s="22"/>
      <c r="DB50" s="19"/>
      <c r="DC50" s="20"/>
      <c r="DD50" s="17"/>
      <c r="DE50" s="22"/>
      <c r="DF50" s="19"/>
      <c r="DG50" s="20"/>
      <c r="DH50" s="17"/>
      <c r="DI50" s="22"/>
      <c r="DJ50" s="19"/>
      <c r="DK50" s="20"/>
      <c r="DL50" s="17"/>
      <c r="DM50" s="22"/>
      <c r="DN50" s="19"/>
      <c r="DO50" s="20"/>
      <c r="DP50" s="17"/>
      <c r="DQ50" s="22"/>
      <c r="DR50" s="19"/>
      <c r="DS50" s="20"/>
      <c r="DT50" s="17"/>
      <c r="DU50" s="22"/>
      <c r="DV50" s="19"/>
      <c r="DW50" s="20"/>
      <c r="DX50" s="17"/>
      <c r="DY50" s="22"/>
      <c r="DZ50" s="19"/>
      <c r="EA50" s="20"/>
      <c r="EB50" s="17"/>
      <c r="EC50" s="22"/>
      <c r="ED50" s="19"/>
      <c r="EE50" s="20"/>
      <c r="EF50" s="17"/>
      <c r="EG50" s="22"/>
      <c r="EH50" s="19"/>
      <c r="EI50" s="20"/>
      <c r="EJ50" s="17"/>
      <c r="EK50" s="22"/>
      <c r="EL50" s="19"/>
      <c r="EM50" s="20"/>
      <c r="EN50" s="17"/>
      <c r="EO50" s="22"/>
      <c r="EP50" s="19"/>
      <c r="EQ50" s="20"/>
      <c r="ER50" s="17"/>
      <c r="ES50" s="22"/>
      <c r="ET50" s="19"/>
      <c r="EU50" s="20"/>
      <c r="EV50" s="17"/>
      <c r="EW50" s="22"/>
      <c r="EX50" s="19"/>
      <c r="EY50" s="20"/>
      <c r="EZ50" s="17"/>
      <c r="FA50" s="22"/>
      <c r="FB50" s="19"/>
      <c r="FC50" s="20"/>
      <c r="FD50" s="17"/>
      <c r="FE50" s="22"/>
      <c r="FF50" s="19"/>
      <c r="FG50" s="20"/>
      <c r="FH50" s="17"/>
      <c r="FI50" s="22"/>
      <c r="FJ50" s="19"/>
      <c r="FK50" s="20"/>
      <c r="FL50" s="17"/>
      <c r="FM50" s="22"/>
      <c r="FN50" s="19"/>
      <c r="FO50" s="20"/>
      <c r="FP50" s="17"/>
      <c r="FQ50" s="22"/>
      <c r="FR50" s="19"/>
      <c r="FS50" s="20"/>
      <c r="FT50" s="17"/>
      <c r="FU50" s="22"/>
      <c r="FV50" s="19"/>
      <c r="FW50" s="20"/>
      <c r="FX50" s="17"/>
      <c r="FY50" s="22"/>
      <c r="FZ50" s="19"/>
      <c r="GA50" s="20"/>
      <c r="GB50" s="17"/>
      <c r="GC50" s="22"/>
      <c r="GD50" s="19"/>
      <c r="GE50" s="20"/>
      <c r="GF50" s="17"/>
      <c r="GG50" s="22"/>
      <c r="GH50" s="19"/>
      <c r="GI50" s="20"/>
      <c r="GJ50" s="17"/>
      <c r="GK50" s="22"/>
      <c r="GL50" s="19"/>
      <c r="GM50" s="20"/>
      <c r="GN50" s="17"/>
      <c r="GO50" s="22"/>
      <c r="GP50" s="19"/>
      <c r="GQ50" s="20"/>
      <c r="GR50" s="17"/>
      <c r="GS50" s="22"/>
      <c r="GT50" s="19"/>
      <c r="GU50" s="20"/>
      <c r="GV50" s="17"/>
      <c r="GW50" s="22"/>
      <c r="GX50" s="19"/>
      <c r="GY50" s="20"/>
      <c r="GZ50" s="17"/>
      <c r="HA50" s="22"/>
      <c r="HB50" s="19"/>
      <c r="HC50" s="20"/>
      <c r="HD50" s="17"/>
      <c r="HE50" s="22"/>
      <c r="HF50" s="19"/>
      <c r="HG50" s="20"/>
      <c r="HH50" s="17"/>
      <c r="HI50" s="22"/>
      <c r="HJ50" s="19"/>
      <c r="HK50" s="20"/>
      <c r="HL50" s="17"/>
      <c r="HM50" s="22"/>
      <c r="HN50" s="19"/>
      <c r="HO50" s="20"/>
      <c r="HP50" s="17"/>
      <c r="HQ50" s="22"/>
      <c r="HR50" s="19"/>
      <c r="HS50" s="20"/>
      <c r="HT50" s="17"/>
      <c r="HU50" s="22"/>
      <c r="HV50" s="19"/>
      <c r="HW50" s="20"/>
      <c r="HX50" s="17"/>
      <c r="HY50" s="22"/>
      <c r="HZ50" s="19"/>
      <c r="IA50" s="20"/>
      <c r="IB50" s="17"/>
      <c r="IC50" s="22"/>
      <c r="ID50" s="19"/>
      <c r="IE50" s="20"/>
      <c r="IF50" s="17"/>
      <c r="IG50" s="22"/>
      <c r="IH50" s="19"/>
      <c r="II50" s="20"/>
      <c r="IJ50" s="17"/>
      <c r="IK50" s="22"/>
      <c r="IL50" s="19"/>
      <c r="IM50" s="20"/>
      <c r="IN50" s="17"/>
      <c r="IO50" s="22"/>
      <c r="IP50" s="19"/>
      <c r="IQ50" s="20"/>
      <c r="IR50" s="17"/>
      <c r="IS50" s="22"/>
      <c r="IT50" s="19"/>
      <c r="IU50" s="20"/>
      <c r="IV50" s="17"/>
    </row>
    <row r="51" spans="1:6" ht="18.75">
      <c r="A51" s="63"/>
      <c r="B51" s="28" t="s">
        <v>0</v>
      </c>
      <c r="C51" s="42">
        <f>C5+C33</f>
        <v>31205.699999999997</v>
      </c>
      <c r="D51" s="42">
        <f>D33+D5</f>
        <v>31078</v>
      </c>
      <c r="E51" s="29">
        <f t="shared" si="1"/>
        <v>99.59077988957146</v>
      </c>
      <c r="F51" s="5"/>
    </row>
    <row r="52" spans="1:6" ht="18.75">
      <c r="A52" s="63"/>
      <c r="B52" s="28" t="s">
        <v>36</v>
      </c>
      <c r="C52" s="42"/>
      <c r="D52" s="42">
        <f>D51-D79</f>
        <v>9341.3</v>
      </c>
      <c r="E52" s="29"/>
      <c r="F52" s="5"/>
    </row>
    <row r="53" spans="1:6" ht="18.75" customHeight="1">
      <c r="A53" s="65"/>
      <c r="B53" s="28" t="s">
        <v>1</v>
      </c>
      <c r="C53" s="42">
        <f>C51</f>
        <v>31205.699999999997</v>
      </c>
      <c r="D53" s="42">
        <f>D5+D33</f>
        <v>31078</v>
      </c>
      <c r="E53" s="29">
        <f>D53/C53*100</f>
        <v>99.59077988957146</v>
      </c>
      <c r="F53" s="5"/>
    </row>
    <row r="54" spans="1:6" ht="15.75" customHeight="1">
      <c r="A54" s="66"/>
      <c r="B54" s="28"/>
      <c r="C54" s="43"/>
      <c r="D54" s="43"/>
      <c r="E54" s="39"/>
      <c r="F54" s="5"/>
    </row>
    <row r="55" spans="1:6" ht="15" customHeight="1">
      <c r="A55" s="38"/>
      <c r="B55" s="28" t="s">
        <v>2</v>
      </c>
      <c r="C55" s="43"/>
      <c r="D55" s="43"/>
      <c r="E55" s="39"/>
      <c r="F55" s="5"/>
    </row>
    <row r="56" spans="1:6" ht="18.75" customHeight="1">
      <c r="A56" s="40" t="s">
        <v>20</v>
      </c>
      <c r="B56" s="28" t="s">
        <v>21</v>
      </c>
      <c r="C56" s="42">
        <f>C57+C58+C59+C60</f>
        <v>4985.7</v>
      </c>
      <c r="D56" s="42">
        <f>D57+D58+D59+D60</f>
        <v>4504.2</v>
      </c>
      <c r="E56" s="29">
        <f>D56/C56*100</f>
        <v>90.34237920452493</v>
      </c>
      <c r="F56" s="5"/>
    </row>
    <row r="57" spans="1:6" ht="15.75" customHeight="1">
      <c r="A57" s="41" t="s">
        <v>22</v>
      </c>
      <c r="B57" s="34" t="s">
        <v>34</v>
      </c>
      <c r="C57" s="47">
        <v>960.8</v>
      </c>
      <c r="D57" s="47">
        <v>960.7</v>
      </c>
      <c r="E57" s="29">
        <f>D57/C57*100</f>
        <v>99.98959200666113</v>
      </c>
      <c r="F57" s="5"/>
    </row>
    <row r="58" spans="1:6" ht="15.75" customHeight="1">
      <c r="A58" s="41" t="s">
        <v>23</v>
      </c>
      <c r="B58" s="34" t="s">
        <v>35</v>
      </c>
      <c r="C58" s="47">
        <v>2334.2</v>
      </c>
      <c r="D58" s="47">
        <v>2255.2</v>
      </c>
      <c r="E58" s="29">
        <f>D58/C58*100</f>
        <v>96.61554279838917</v>
      </c>
      <c r="F58" s="5"/>
    </row>
    <row r="59" spans="1:6" ht="18.75">
      <c r="A59" s="41" t="s">
        <v>42</v>
      </c>
      <c r="B59" s="34" t="s">
        <v>24</v>
      </c>
      <c r="C59" s="43">
        <v>75</v>
      </c>
      <c r="D59" s="43">
        <v>0</v>
      </c>
      <c r="E59" s="29">
        <f>D59/C59*100</f>
        <v>0</v>
      </c>
      <c r="F59" s="5"/>
    </row>
    <row r="60" spans="1:6" ht="18.75">
      <c r="A60" s="41" t="s">
        <v>58</v>
      </c>
      <c r="B60" s="34" t="s">
        <v>25</v>
      </c>
      <c r="C60" s="43">
        <v>1615.7</v>
      </c>
      <c r="D60" s="43">
        <v>1288.3</v>
      </c>
      <c r="E60" s="29">
        <f aca="true" t="shared" si="2" ref="E60:E79">D60/C60*100</f>
        <v>79.73633719131026</v>
      </c>
      <c r="F60" s="5"/>
    </row>
    <row r="61" spans="1:6" ht="18.75">
      <c r="A61" s="40" t="s">
        <v>54</v>
      </c>
      <c r="B61" s="28" t="s">
        <v>55</v>
      </c>
      <c r="C61" s="42">
        <f>C62</f>
        <v>115.9</v>
      </c>
      <c r="D61" s="42">
        <f>D62</f>
        <v>115.9</v>
      </c>
      <c r="E61" s="29">
        <f t="shared" si="2"/>
        <v>100</v>
      </c>
      <c r="F61" s="5"/>
    </row>
    <row r="62" spans="1:6" ht="18.75">
      <c r="A62" s="41" t="s">
        <v>73</v>
      </c>
      <c r="B62" s="34" t="s">
        <v>74</v>
      </c>
      <c r="C62" s="43">
        <v>115.9</v>
      </c>
      <c r="D62" s="43">
        <v>115.9</v>
      </c>
      <c r="E62" s="29">
        <f t="shared" si="2"/>
        <v>100</v>
      </c>
      <c r="F62" s="5"/>
    </row>
    <row r="63" spans="1:6" ht="37.5">
      <c r="A63" s="40" t="s">
        <v>38</v>
      </c>
      <c r="B63" s="28" t="s">
        <v>39</v>
      </c>
      <c r="C63" s="42">
        <f>C64+C65+C66</f>
        <v>906</v>
      </c>
      <c r="D63" s="42">
        <f>D64+D65+D66</f>
        <v>798.6</v>
      </c>
      <c r="E63" s="29">
        <f t="shared" si="2"/>
        <v>88.1456953642384</v>
      </c>
      <c r="F63" s="5"/>
    </row>
    <row r="64" spans="1:6" ht="36.75" customHeight="1">
      <c r="A64" s="41" t="s">
        <v>40</v>
      </c>
      <c r="B64" s="34" t="s">
        <v>56</v>
      </c>
      <c r="C64" s="43">
        <v>1</v>
      </c>
      <c r="D64" s="43">
        <v>0</v>
      </c>
      <c r="E64" s="29">
        <f t="shared" si="2"/>
        <v>0</v>
      </c>
      <c r="F64" s="5"/>
    </row>
    <row r="65" spans="1:6" ht="36.75" customHeight="1">
      <c r="A65" s="41" t="s">
        <v>75</v>
      </c>
      <c r="B65" s="34" t="s">
        <v>76</v>
      </c>
      <c r="C65" s="43">
        <v>900</v>
      </c>
      <c r="D65" s="43">
        <v>793.6</v>
      </c>
      <c r="E65" s="29">
        <f t="shared" si="2"/>
        <v>88.17777777777778</v>
      </c>
      <c r="F65" s="5"/>
    </row>
    <row r="66" spans="1:6" ht="40.5" customHeight="1">
      <c r="A66" s="41" t="s">
        <v>59</v>
      </c>
      <c r="B66" s="34" t="s">
        <v>60</v>
      </c>
      <c r="C66" s="43">
        <v>5</v>
      </c>
      <c r="D66" s="43">
        <v>5</v>
      </c>
      <c r="E66" s="29">
        <f t="shared" si="2"/>
        <v>100</v>
      </c>
      <c r="F66" s="5"/>
    </row>
    <row r="67" spans="1:6" ht="18.75">
      <c r="A67" s="40" t="s">
        <v>46</v>
      </c>
      <c r="B67" s="28" t="s">
        <v>47</v>
      </c>
      <c r="C67" s="42">
        <f>C68+C69</f>
        <v>14833.3</v>
      </c>
      <c r="D67" s="42">
        <f>SUM(D68:D69)</f>
        <v>796.3</v>
      </c>
      <c r="E67" s="29">
        <f t="shared" si="2"/>
        <v>5.368326670397012</v>
      </c>
      <c r="F67" s="5"/>
    </row>
    <row r="68" spans="1:6" ht="18.75">
      <c r="A68" s="41" t="s">
        <v>49</v>
      </c>
      <c r="B68" s="34" t="s">
        <v>50</v>
      </c>
      <c r="C68" s="43">
        <v>15</v>
      </c>
      <c r="D68" s="43">
        <v>0</v>
      </c>
      <c r="E68" s="29">
        <f t="shared" si="2"/>
        <v>0</v>
      </c>
      <c r="F68" s="5"/>
    </row>
    <row r="69" spans="1:6" ht="18.75">
      <c r="A69" s="41" t="s">
        <v>77</v>
      </c>
      <c r="B69" s="34" t="s">
        <v>96</v>
      </c>
      <c r="C69" s="43">
        <v>14818.3</v>
      </c>
      <c r="D69" s="43">
        <v>796.3</v>
      </c>
      <c r="E69" s="29">
        <f t="shared" si="2"/>
        <v>5.373760822766444</v>
      </c>
      <c r="F69" s="5"/>
    </row>
    <row r="70" spans="1:6" ht="18.75">
      <c r="A70" s="40" t="s">
        <v>26</v>
      </c>
      <c r="B70" s="28" t="s">
        <v>27</v>
      </c>
      <c r="C70" s="42">
        <f>C71+C73+C74+C72</f>
        <v>12340.8</v>
      </c>
      <c r="D70" s="42">
        <f>D71+D72+D73+D74</f>
        <v>6814.7</v>
      </c>
      <c r="E70" s="29">
        <f t="shared" si="2"/>
        <v>55.22089329703099</v>
      </c>
      <c r="F70" s="5"/>
    </row>
    <row r="71" spans="1:6" ht="18.75">
      <c r="A71" s="41" t="s">
        <v>44</v>
      </c>
      <c r="B71" s="34" t="s">
        <v>45</v>
      </c>
      <c r="C71" s="43">
        <v>15</v>
      </c>
      <c r="D71" s="43">
        <v>7.9</v>
      </c>
      <c r="E71" s="29">
        <f>D71/C71*100</f>
        <v>52.66666666666667</v>
      </c>
      <c r="F71" s="5"/>
    </row>
    <row r="72" spans="1:6" ht="18.75">
      <c r="A72" s="41" t="s">
        <v>150</v>
      </c>
      <c r="B72" s="34" t="s">
        <v>151</v>
      </c>
      <c r="C72" s="43">
        <v>1687.9</v>
      </c>
      <c r="D72" s="43">
        <v>1687.9</v>
      </c>
      <c r="E72" s="29">
        <f>D72/C72*100</f>
        <v>100</v>
      </c>
      <c r="F72" s="5"/>
    </row>
    <row r="73" spans="1:6" ht="18.75">
      <c r="A73" s="41" t="s">
        <v>78</v>
      </c>
      <c r="B73" s="34" t="s">
        <v>79</v>
      </c>
      <c r="C73" s="43">
        <v>10595.9</v>
      </c>
      <c r="D73" s="43">
        <v>5076.9</v>
      </c>
      <c r="E73" s="29">
        <f t="shared" si="2"/>
        <v>47.91381572117517</v>
      </c>
      <c r="F73" s="5"/>
    </row>
    <row r="74" spans="1:6" ht="18.75">
      <c r="A74" s="41" t="s">
        <v>64</v>
      </c>
      <c r="B74" s="34" t="s">
        <v>65</v>
      </c>
      <c r="C74" s="43">
        <v>42</v>
      </c>
      <c r="D74" s="43">
        <v>42</v>
      </c>
      <c r="E74" s="29">
        <f>D74/C74*100</f>
        <v>100</v>
      </c>
      <c r="F74" s="5"/>
    </row>
    <row r="75" spans="1:6" ht="18.75">
      <c r="A75" s="40" t="s">
        <v>7</v>
      </c>
      <c r="B75" s="28" t="s">
        <v>57</v>
      </c>
      <c r="C75" s="42">
        <f>C76</f>
        <v>12944.1</v>
      </c>
      <c r="D75" s="42">
        <f>D76</f>
        <v>6751.3</v>
      </c>
      <c r="E75" s="29">
        <f t="shared" si="2"/>
        <v>52.157353543313164</v>
      </c>
      <c r="F75" s="5"/>
    </row>
    <row r="76" spans="1:6" ht="18.75">
      <c r="A76" s="41" t="s">
        <v>28</v>
      </c>
      <c r="B76" s="34" t="s">
        <v>3</v>
      </c>
      <c r="C76" s="43">
        <v>12944.1</v>
      </c>
      <c r="D76" s="43">
        <v>6751.3</v>
      </c>
      <c r="E76" s="32">
        <f t="shared" si="2"/>
        <v>52.157353543313164</v>
      </c>
      <c r="F76" s="5"/>
    </row>
    <row r="77" spans="1:6" ht="19.5" customHeight="1">
      <c r="A77" s="40" t="s">
        <v>32</v>
      </c>
      <c r="B77" s="28" t="s">
        <v>43</v>
      </c>
      <c r="C77" s="42">
        <f>C78</f>
        <v>4032.4</v>
      </c>
      <c r="D77" s="42">
        <f>D78</f>
        <v>1955.7</v>
      </c>
      <c r="E77" s="29">
        <f t="shared" si="2"/>
        <v>48.49965281222101</v>
      </c>
      <c r="F77" s="5"/>
    </row>
    <row r="78" spans="1:6" ht="18.75">
      <c r="A78" s="41" t="s">
        <v>61</v>
      </c>
      <c r="B78" s="34" t="s">
        <v>62</v>
      </c>
      <c r="C78" s="43">
        <v>4032.4</v>
      </c>
      <c r="D78" s="43">
        <v>1955.7</v>
      </c>
      <c r="E78" s="32">
        <f t="shared" si="2"/>
        <v>48.49965281222101</v>
      </c>
      <c r="F78" s="5"/>
    </row>
    <row r="79" spans="1:6" ht="18.75">
      <c r="A79" s="40" t="s">
        <v>33</v>
      </c>
      <c r="B79" s="28" t="s">
        <v>5</v>
      </c>
      <c r="C79" s="42">
        <f>C56+C61+C63+C67+C70+C75+C77</f>
        <v>50158.2</v>
      </c>
      <c r="D79" s="42">
        <f>D56+D61+D63+D67+D70+D75+D77</f>
        <v>21736.7</v>
      </c>
      <c r="E79" s="29">
        <f t="shared" si="2"/>
        <v>43.336283997432126</v>
      </c>
      <c r="F79" s="5"/>
    </row>
    <row r="80" spans="1:5" ht="18.75">
      <c r="A80" s="7"/>
      <c r="B80" s="8"/>
      <c r="C80" s="9"/>
      <c r="D80" s="10"/>
      <c r="E80" s="11"/>
    </row>
    <row r="81" spans="1:5" ht="18">
      <c r="A81" s="84" t="s">
        <v>98</v>
      </c>
      <c r="B81" s="84"/>
      <c r="C81" s="84"/>
      <c r="D81" s="84"/>
      <c r="E81" s="84"/>
    </row>
    <row r="82" spans="1:5" ht="18">
      <c r="A82" s="14"/>
      <c r="B82" s="12"/>
      <c r="C82" s="14"/>
      <c r="D82" s="14"/>
      <c r="E82" s="15"/>
    </row>
    <row r="83" spans="1:5" ht="18">
      <c r="A83" s="14"/>
      <c r="B83" s="12"/>
      <c r="C83" s="14"/>
      <c r="D83" s="14"/>
      <c r="E83" s="15"/>
    </row>
    <row r="84" spans="1:5" ht="18">
      <c r="A84" s="12"/>
      <c r="B84" s="12"/>
      <c r="C84" s="12"/>
      <c r="D84" s="13"/>
      <c r="E84" s="13"/>
    </row>
    <row r="85" spans="1:5" ht="18">
      <c r="A85" s="12"/>
      <c r="B85" s="12"/>
      <c r="C85" s="12"/>
      <c r="D85" s="13"/>
      <c r="E85" s="13"/>
    </row>
    <row r="86" spans="1:5" ht="18">
      <c r="A86" s="12"/>
      <c r="B86" s="12"/>
      <c r="C86" s="12"/>
      <c r="D86" s="13"/>
      <c r="E86" s="13"/>
    </row>
    <row r="87" spans="1:5" ht="18">
      <c r="A87" s="12"/>
      <c r="B87" s="12"/>
      <c r="C87" s="12"/>
      <c r="D87" s="13"/>
      <c r="E87" s="13"/>
    </row>
    <row r="88" spans="1:5" ht="18">
      <c r="A88" s="12"/>
      <c r="B88" s="12"/>
      <c r="C88" s="12"/>
      <c r="D88" s="13"/>
      <c r="E88" s="13"/>
    </row>
  </sheetData>
  <sheetProtection/>
  <mergeCells count="3">
    <mergeCell ref="A1:E1"/>
    <mergeCell ref="A2:E2"/>
    <mergeCell ref="A81:E81"/>
  </mergeCells>
  <printOptions/>
  <pageMargins left="0.3937007874015748" right="0.3937007874015748" top="0.7874015748031497" bottom="0.7874015748031497" header="0.5118110236220472" footer="0.5118110236220472"/>
  <pageSetup fitToHeight="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Галя</dc:creator>
  <cp:keywords/>
  <dc:description/>
  <cp:lastModifiedBy>1</cp:lastModifiedBy>
  <cp:lastPrinted>2021-02-25T00:23:46Z</cp:lastPrinted>
  <dcterms:created xsi:type="dcterms:W3CDTF">2001-10-18T06:42:46Z</dcterms:created>
  <dcterms:modified xsi:type="dcterms:W3CDTF">2022-02-14T05:18:12Z</dcterms:modified>
  <cp:category/>
  <cp:version/>
  <cp:contentType/>
  <cp:contentStatus/>
</cp:coreProperties>
</file>