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externalReferences>
    <externalReference r:id="rId5"/>
  </externalReferences>
  <definedNames>
    <definedName name="_xlnm.Print_Titles" localSheetId="0">'лист 1'!$10:$10</definedName>
    <definedName name="_xlnm.Print_Area" localSheetId="0">'лист 1'!$A$1:$J$71</definedName>
  </definedNames>
  <calcPr fullCalcOnLoad="1"/>
</workbook>
</file>

<file path=xl/sharedStrings.xml><?xml version="1.0" encoding="utf-8"?>
<sst xmlns="http://schemas.openxmlformats.org/spreadsheetml/2006/main" count="126" uniqueCount="119">
  <si>
    <t xml:space="preserve">                                                                                                                          Приложение №  </t>
  </si>
  <si>
    <t>всего</t>
  </si>
  <si>
    <t>Код бюджетной классификации РФ</t>
  </si>
  <si>
    <t>Сумма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</si>
  <si>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</si>
  <si>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</si>
  <si>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</si>
  <si>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</si>
  <si>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</si>
  <si>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</si>
  <si>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</si>
  <si>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1 08 02020 01 0000 110</t>
  </si>
  <si>
    <t>Государственная пошлина по делам, рассматриваемым конституционными (уставными) судами субъектов Российской Федерации</t>
  </si>
  <si>
    <t>1 08 07110 01 0000 110</t>
  </si>
  <si>
    <t>Государственная пошлина за государственную  регистрацию межрегиональных, региональных и местных 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</si>
  <si>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1 08 07120 01 0000 110</t>
  </si>
  <si>
    <t>Государственная пошлина за государственную  регистрацию  региональных отделений политической партии</t>
  </si>
  <si>
    <t>1 08 07130 01 0000 110</t>
  </si>
  <si>
    <t>Государственная пошлина за государственную 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</si>
  <si>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</si>
  <si>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</si>
  <si>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</si>
  <si>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</si>
  <si>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государственных унитарных предприятий субъектов Российской Федерации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</si>
  <si>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</si>
  <si>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</si>
  <si>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</si>
  <si>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</si>
  <si>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</si>
  <si>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</si>
  <si>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1 17 05020 02 0000 180</t>
  </si>
  <si>
    <t>Прочие неналоговые доходы бюджетов субъектов Российской Федерации</t>
  </si>
  <si>
    <t xml:space="preserve">Наименование </t>
  </si>
  <si>
    <t>ИТОГО ДОХОДОВ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</si>
  <si>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</si>
  <si>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</si>
  <si>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</si>
  <si>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</si>
  <si>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</si>
  <si>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</si>
  <si>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</si>
  <si>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</si>
  <si>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</si>
  <si>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</si>
  <si>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</si>
  <si>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</si>
  <si>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</si>
  <si>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</si>
  <si>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</si>
  <si>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</si>
  <si>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</si>
  <si>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</si>
  <si>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</si>
  <si>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</si>
  <si>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1 15 02050 10 0000 140</t>
  </si>
  <si>
    <t>1 16 90050 10 0000 140</t>
  </si>
  <si>
    <t>Прочие поступления от денежных взысканий(штрафов) и иных сумм в возмещение ущерба, зачисляемые в  бюджеты поселений</t>
  </si>
  <si>
    <t>2 02 01001 00 0000 151</t>
  </si>
  <si>
    <t>Дотации  бюджетам поселений    на выравнивание 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</si>
  <si>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</si>
  <si>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</si>
  <si>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</si>
  <si>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</si>
  <si>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</si>
  <si>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</si>
  <si>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</si>
  <si>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Платежи, взимаемые  организациями поселений за выполнение определенных функций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</si>
  <si>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</si>
  <si>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</si>
  <si>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</si>
  <si>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</si>
  <si>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</si>
  <si>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</si>
  <si>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</si>
  <si>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</si>
  <si>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>руб.</t>
  </si>
  <si>
    <t>1 06 01000 00 0000 110</t>
  </si>
  <si>
    <t>1 09 04050 00 0000 110</t>
  </si>
  <si>
    <t>Земельный налог (по обязательствам, возникшим до 1 января 2006 года)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</si>
  <si>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</si>
  <si>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</si>
  <si>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2 02 02000 00 0000 151</t>
  </si>
  <si>
    <t>Субсидии бюджетам субъектов Российской Федерации и муниципальных образований</t>
  </si>
  <si>
    <t>2 02 02999 10 0000 151</t>
  </si>
  <si>
    <t>Прочие субсидии бюджетам поселений</t>
  </si>
  <si>
    <t>Прочие субсидии</t>
  </si>
  <si>
    <t>Налог на имущество физических лиц</t>
  </si>
  <si>
    <t xml:space="preserve">2 02 02999 00 0000 151 </t>
  </si>
  <si>
    <t>НАЛОГОВЫЕ И НЕНАЛОГОВЫЕ ДОХОДЫ</t>
  </si>
  <si>
    <t>1 09 04000 00 0000 110</t>
  </si>
  <si>
    <t>Налог на имущество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</si>
  <si>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</si>
  <si>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</si>
  <si>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</si>
  <si>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</si>
  <si>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</si>
  <si>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</si>
  <si>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</si>
  <si>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1 08 04020 01 4000 110</t>
  </si>
  <si>
    <t>План на 2019 год</t>
  </si>
  <si>
    <t>План на 2018 год</t>
  </si>
  <si>
    <t>ШТАФЫ,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</si>
  <si>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</si>
  <si>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</si>
  <si>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1 16 90050 01 0000 140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</si>
  <si>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</si>
  <si>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Доходы бюджета Дмитриевского сельсовета  на 2018 год</t>
  </si>
  <si>
    <t>и плановый период 2019-2020 год</t>
  </si>
  <si>
    <t>План на 2020 год</t>
  </si>
  <si>
    <t>Платежи, взимаемые органами управления (организациями) поселений за выполнение определенных функций</t>
  </si>
  <si>
    <t>АДМИНИСТРАТИВНЫЕ ПЛАТЕЖИ И ШТРАФЫ</t>
  </si>
  <si>
    <t>1 06 06033 10 0000 110</t>
  </si>
  <si>
    <t>Земельный налог с организаций, обладающих земельным участком расположенным в границах сельских поселений</t>
  </si>
  <si>
    <t>1 06 06043 10 0000 110</t>
  </si>
  <si>
    <t>Земельный налог с физических лиц обладающих земельным участком, расположенным в границах сельских поселений</t>
  </si>
  <si>
    <t>1 11 05013 05 0000 120</t>
  </si>
  <si>
    <t xml:space="preserve">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</si>
  <si>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к решению №  18 </t>
  </si>
  <si>
    <t xml:space="preserve">                                                                                                                        от  30.11.2018 г.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</si>
</sst>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yr"/>
      <family val="2"/>
    </font>
    <font>
      <b/>
      <sz val="11"/>
      <name val="Arial"/>
      <family val="2"/>
    </font>
    <font>
      <sz val="11"/>
      <name val="Arial Cyr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0" fillId="0" borderId="11" xfId="0" applyBorder="1" applyAlignment="1">
      <alignment/>
    </xf>
    <xf numFmtId="0" fontId="7" fillId="0" borderId="10" xfId="0" applyFont="1" applyBorder="1" applyAlignment="1">
      <alignment vertical="top" wrapText="1"/>
    </xf>
    <xf numFmtId="1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top" wrapText="1"/>
    </xf>
    <xf numFmtId="1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2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J\&#1047;&#1072;&#1081;&#1094;&#1077;&#1074;&#1072;\&#1087;&#1088;&#1080;&#1083;&#1086;&#1078;&#1077;&#1085;&#1080;&#1077;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2005"/>
      <sheetName val="облбт"/>
      <sheetName val="консбт"/>
      <sheetName val="дохтеррит"/>
      <sheetName val="дохтерконт"/>
      <sheetName val="дох2004нобл"/>
      <sheetName val="Лист2"/>
      <sheetName val="прибыль"/>
      <sheetName val="дохфизлиц"/>
      <sheetName val="игорн"/>
      <sheetName val="акцсвод"/>
      <sheetName val="ракцизнефт"/>
      <sheetName val="ракцизалк"/>
      <sheetName val="акц2"/>
      <sheetName val="лицензирегсборы"/>
      <sheetName val="едсовнал"/>
      <sheetName val="енвд"/>
      <sheetName val="имущество орг"/>
      <sheetName val="имущфлидар"/>
      <sheetName val="дарение"/>
      <sheetName val="добыча"/>
      <sheetName val="водн"/>
      <sheetName val="земельн"/>
      <sheetName val="живмир"/>
      <sheetName val="госпошлина"/>
      <sheetName val="транспорт"/>
      <sheetName val="адмплатежи"/>
      <sheetName val="штрафы"/>
      <sheetName val="дохгосимущ"/>
      <sheetName val="негатив"/>
      <sheetName val="лесн"/>
      <sheetName val="прочие неналог"/>
      <sheetName val="недр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1"/>
  <sheetViews>
    <sheetView tabSelected="1" view="pageBreakPreview" zoomScale="150" zoomScaleSheetLayoutView="150" zoomScalePageLayoutView="0" workbookViewId="0" topLeftCell="A1">
      <selection activeCell="B6" sqref="B6:F6"/>
    </sheetView>
  </sheetViews>
  <sheetFormatPr defaultColWidth="9.140625" defaultRowHeight="12.75"/>
  <cols>
    <col min="1" max="1" width="22.28125" style="0" customWidth="1"/>
    <col min="2" max="2" width="62.140625" style="0" customWidth="1"/>
    <col min="3" max="3" width="8.28125" style="0" hidden="1" customWidth="1"/>
    <col min="4" max="4" width="13.421875" style="0" customWidth="1"/>
    <col min="5" max="5" width="11.57421875" style="0" customWidth="1"/>
    <col min="6" max="6" width="12.7109375" style="0" customWidth="1"/>
    <col min="7" max="7" width="0.13671875" style="0" hidden="1" customWidth="1"/>
    <col min="8" max="8" width="0.2890625" style="0" hidden="1" customWidth="1"/>
    <col min="9" max="9" width="0.2890625" style="0" customWidth="1"/>
  </cols>
  <sheetData>
    <row r="2" spans="1:9" ht="12.75">
      <c r="A2" t="s">
        <v>0</v>
      </c>
      <c r="B2" s="69"/>
      <c r="C2" s="69"/>
      <c r="D2" s="69"/>
      <c r="E2" s="69"/>
      <c r="F2" s="69"/>
      <c r="G2" s="1"/>
      <c r="H2" s="1"/>
      <c r="I2" s="1"/>
    </row>
    <row r="3" spans="2:9" ht="11.25" customHeight="1">
      <c r="B3" s="69"/>
      <c r="C3" s="69"/>
      <c r="D3" s="69"/>
      <c r="E3" s="69"/>
      <c r="F3" s="69"/>
      <c r="G3" s="69"/>
      <c r="H3" s="1"/>
      <c r="I3" s="1"/>
    </row>
    <row r="4" spans="2:9" ht="11.25" customHeight="1">
      <c r="B4" s="70" t="s">
        <v>116</v>
      </c>
      <c r="C4" s="71"/>
      <c r="D4" s="71"/>
      <c r="E4" s="71"/>
      <c r="F4" s="71"/>
      <c r="G4" s="71"/>
      <c r="H4" s="31"/>
      <c r="I4" s="31"/>
    </row>
    <row r="5" spans="2:9" ht="11.25" customHeight="1">
      <c r="B5" s="73" t="s">
        <v>117</v>
      </c>
      <c r="C5" s="73"/>
      <c r="D5" s="73"/>
      <c r="E5" s="73"/>
      <c r="F5" s="73"/>
      <c r="G5" s="1"/>
      <c r="H5" s="1"/>
      <c r="I5" s="1"/>
    </row>
    <row r="6" spans="2:6" ht="12.75" customHeight="1">
      <c r="B6" s="74" t="s">
        <v>118</v>
      </c>
      <c r="C6" s="75"/>
      <c r="D6" s="75"/>
      <c r="E6" s="75"/>
      <c r="F6" s="75"/>
    </row>
    <row r="7" spans="1:6" s="2" customFormat="1" ht="18">
      <c r="A7" s="72" t="s">
        <v>106</v>
      </c>
      <c r="B7" s="72"/>
      <c r="C7" s="72"/>
      <c r="D7" s="72"/>
      <c r="E7" s="72"/>
      <c r="F7" s="72"/>
    </row>
    <row r="8" s="2" customFormat="1" ht="18">
      <c r="B8" s="49" t="s">
        <v>107</v>
      </c>
    </row>
    <row r="9" spans="3:9" ht="12.75" customHeight="1">
      <c r="C9" t="s">
        <v>1</v>
      </c>
      <c r="F9" t="s">
        <v>75</v>
      </c>
      <c r="G9" s="13"/>
      <c r="H9" s="32"/>
      <c r="I9" s="32"/>
    </row>
    <row r="10" spans="1:9" s="3" customFormat="1" ht="29.25" customHeight="1">
      <c r="A10" s="46" t="s">
        <v>2</v>
      </c>
      <c r="B10" s="8" t="s">
        <v>32</v>
      </c>
      <c r="C10" s="8" t="s">
        <v>3</v>
      </c>
      <c r="D10" s="50" t="s">
        <v>100</v>
      </c>
      <c r="E10" s="50" t="s">
        <v>99</v>
      </c>
      <c r="F10" s="50" t="s">
        <v>108</v>
      </c>
      <c r="G10" s="6" t="s">
        <v>3</v>
      </c>
      <c r="H10" s="33"/>
      <c r="I10" s="33"/>
    </row>
    <row r="11" spans="1:9" s="4" customFormat="1" ht="15">
      <c r="A11" s="9" t="s">
        <v>4</v>
      </c>
      <c r="B11" s="14" t="s">
        <v>88</v>
      </c>
      <c r="C11" s="15" t="e">
        <f>C13+#REF!+#REF!+#REF!+#REF!+C22+C34+#REF!+#REF!+#REF!+C43+C46+C47</f>
        <v>#REF!</v>
      </c>
      <c r="D11" s="54">
        <f>D13+D16+D22+D34+D53+D55</f>
        <v>7384299</v>
      </c>
      <c r="E11" s="54">
        <v>3267199</v>
      </c>
      <c r="F11" s="55">
        <v>3454289</v>
      </c>
      <c r="G11" s="38" t="e">
        <f>G13+#REF!+#REF!+#REF!+#REF!+G22+G34+#REF!+#REF!+#REF!+G43+G46+G47</f>
        <v>#REF!</v>
      </c>
      <c r="H11" s="39"/>
      <c r="I11" s="39"/>
    </row>
    <row r="12" spans="1:9" ht="13.5" customHeight="1">
      <c r="A12" s="5"/>
      <c r="B12" s="16"/>
      <c r="C12" s="17"/>
      <c r="D12" s="56"/>
      <c r="E12" s="56"/>
      <c r="F12" s="57"/>
      <c r="G12" s="34"/>
      <c r="H12" s="35"/>
      <c r="I12" s="35"/>
    </row>
    <row r="13" spans="1:9" ht="15">
      <c r="A13" s="9" t="s">
        <v>5</v>
      </c>
      <c r="B13" s="14" t="s">
        <v>6</v>
      </c>
      <c r="C13" s="15" t="e">
        <f>#REF!+C15</f>
        <v>#REF!</v>
      </c>
      <c r="D13" s="54">
        <f>D14</f>
        <v>5779958</v>
      </c>
      <c r="E13" s="54">
        <v>1616858</v>
      </c>
      <c r="F13" s="55">
        <v>1732948</v>
      </c>
      <c r="G13" s="34" t="e">
        <f>#REF!+#REF!</f>
        <v>#REF!</v>
      </c>
      <c r="H13" s="35"/>
      <c r="I13" s="35"/>
    </row>
    <row r="14" spans="1:9" ht="14.25">
      <c r="A14" s="5" t="s">
        <v>7</v>
      </c>
      <c r="B14" s="41" t="s">
        <v>8</v>
      </c>
      <c r="C14" s="17" t="e">
        <f>'[1]Дох2005'!G120</f>
        <v>#REF!</v>
      </c>
      <c r="D14" s="56">
        <v>5779958</v>
      </c>
      <c r="E14" s="56">
        <v>1616858</v>
      </c>
      <c r="F14" s="57">
        <v>1732948</v>
      </c>
      <c r="G14" s="34"/>
      <c r="H14" s="35"/>
      <c r="I14" s="35"/>
    </row>
    <row r="15" spans="1:9" ht="71.25">
      <c r="A15" s="47" t="s">
        <v>93</v>
      </c>
      <c r="B15" s="16" t="s">
        <v>96</v>
      </c>
      <c r="C15" s="17" t="e">
        <f>'[1]Дох2005'!G121</f>
        <v>#REF!</v>
      </c>
      <c r="D15" s="56">
        <v>5779958</v>
      </c>
      <c r="E15" s="56">
        <v>1616858</v>
      </c>
      <c r="F15" s="57">
        <v>1732948</v>
      </c>
      <c r="G15" s="34"/>
      <c r="H15" s="35"/>
      <c r="I15" s="35"/>
    </row>
    <row r="16" spans="1:9" ht="18" customHeight="1">
      <c r="A16" s="29" t="s">
        <v>50</v>
      </c>
      <c r="B16" s="27" t="s">
        <v>49</v>
      </c>
      <c r="C16" s="18"/>
      <c r="D16" s="58">
        <f>D17+D19</f>
        <v>1548000</v>
      </c>
      <c r="E16" s="58">
        <v>1613000</v>
      </c>
      <c r="F16" s="59">
        <v>1684000</v>
      </c>
      <c r="G16" s="36"/>
      <c r="H16" s="37"/>
      <c r="I16" s="37"/>
    </row>
    <row r="17" spans="1:9" ht="18" customHeight="1">
      <c r="A17" s="30" t="s">
        <v>76</v>
      </c>
      <c r="B17" s="28" t="s">
        <v>86</v>
      </c>
      <c r="C17" s="18"/>
      <c r="D17" s="56">
        <v>58000</v>
      </c>
      <c r="E17" s="56">
        <v>68000</v>
      </c>
      <c r="F17" s="60">
        <v>80000</v>
      </c>
      <c r="G17" s="36"/>
      <c r="H17" s="37"/>
      <c r="I17" s="37"/>
    </row>
    <row r="18" spans="1:9" ht="42.75">
      <c r="A18" s="30" t="s">
        <v>51</v>
      </c>
      <c r="B18" s="28" t="s">
        <v>97</v>
      </c>
      <c r="C18" s="18"/>
      <c r="D18" s="56">
        <v>58000</v>
      </c>
      <c r="E18" s="56">
        <v>68000</v>
      </c>
      <c r="F18" s="57">
        <v>80000</v>
      </c>
      <c r="G18" s="36"/>
      <c r="H18" s="37"/>
      <c r="I18" s="37"/>
    </row>
    <row r="19" spans="1:9" ht="15" customHeight="1">
      <c r="A19" s="30" t="s">
        <v>52</v>
      </c>
      <c r="B19" s="28" t="s">
        <v>53</v>
      </c>
      <c r="C19" s="18"/>
      <c r="D19" s="56">
        <f>D20+D21</f>
        <v>1490000</v>
      </c>
      <c r="E19" s="56">
        <v>1545000</v>
      </c>
      <c r="F19" s="57">
        <v>1604000</v>
      </c>
      <c r="G19" s="36"/>
      <c r="H19" s="37"/>
      <c r="I19" s="37"/>
    </row>
    <row r="20" spans="1:9" ht="28.5" customHeight="1">
      <c r="A20" s="53" t="s">
        <v>111</v>
      </c>
      <c r="B20" s="28" t="s">
        <v>112</v>
      </c>
      <c r="C20" s="18"/>
      <c r="D20" s="56">
        <v>1213000</v>
      </c>
      <c r="E20" s="56">
        <v>1268000</v>
      </c>
      <c r="F20" s="57">
        <v>1327000</v>
      </c>
      <c r="G20" s="36"/>
      <c r="H20" s="37"/>
      <c r="I20" s="37"/>
    </row>
    <row r="21" spans="1:9" ht="42.75">
      <c r="A21" s="53" t="s">
        <v>113</v>
      </c>
      <c r="B21" s="28" t="s">
        <v>114</v>
      </c>
      <c r="C21" s="18"/>
      <c r="D21" s="56">
        <v>277000</v>
      </c>
      <c r="E21" s="56">
        <v>277000</v>
      </c>
      <c r="F21" s="57">
        <v>277000</v>
      </c>
      <c r="G21" s="36"/>
      <c r="H21" s="37"/>
      <c r="I21" s="37"/>
    </row>
    <row r="22" spans="1:9" ht="15">
      <c r="A22" s="9" t="s">
        <v>9</v>
      </c>
      <c r="B22" s="14" t="s">
        <v>10</v>
      </c>
      <c r="C22" s="15" t="e">
        <f>C23+C24+C25+C26+#REF!</f>
        <v>#REF!</v>
      </c>
      <c r="D22" s="54">
        <v>3000</v>
      </c>
      <c r="E22" s="54">
        <v>3000</v>
      </c>
      <c r="F22" s="55">
        <v>3000</v>
      </c>
      <c r="G22" s="34" t="e">
        <f>G23+G24+G25+G26+#REF!</f>
        <v>#REF!</v>
      </c>
      <c r="H22" s="35"/>
      <c r="I22" s="35"/>
    </row>
    <row r="23" spans="1:9" ht="42.75" hidden="1">
      <c r="A23" s="5" t="s">
        <v>11</v>
      </c>
      <c r="B23" s="16" t="s">
        <v>12</v>
      </c>
      <c r="C23" s="18" t="e">
        <f>#REF!+G23</f>
        <v>#REF!</v>
      </c>
      <c r="D23" s="56"/>
      <c r="E23" s="56"/>
      <c r="F23" s="57"/>
      <c r="G23" s="36">
        <v>0</v>
      </c>
      <c r="H23" s="37"/>
      <c r="I23" s="37"/>
    </row>
    <row r="24" spans="1:9" ht="71.25" hidden="1">
      <c r="A24" s="5" t="s">
        <v>13</v>
      </c>
      <c r="B24" s="16" t="s">
        <v>14</v>
      </c>
      <c r="C24" s="18" t="e">
        <f>#REF!+G24</f>
        <v>#REF!</v>
      </c>
      <c r="D24" s="56"/>
      <c r="E24" s="56"/>
      <c r="F24" s="57"/>
      <c r="G24" s="36">
        <v>0</v>
      </c>
      <c r="H24" s="37"/>
      <c r="I24" s="37"/>
    </row>
    <row r="25" spans="1:9" ht="28.5" hidden="1">
      <c r="A25" s="5" t="s">
        <v>15</v>
      </c>
      <c r="B25" s="16" t="s">
        <v>16</v>
      </c>
      <c r="C25" s="18" t="e">
        <f>#REF!+G25</f>
        <v>#REF!</v>
      </c>
      <c r="D25" s="56"/>
      <c r="E25" s="56"/>
      <c r="F25" s="57"/>
      <c r="G25" s="36">
        <v>0</v>
      </c>
      <c r="H25" s="37"/>
      <c r="I25" s="37"/>
    </row>
    <row r="26" spans="1:9" ht="85.5" hidden="1">
      <c r="A26" s="5" t="s">
        <v>17</v>
      </c>
      <c r="B26" s="16" t="s">
        <v>18</v>
      </c>
      <c r="C26" s="18" t="e">
        <f>#REF!+G26</f>
        <v>#REF!</v>
      </c>
      <c r="D26" s="56"/>
      <c r="E26" s="56"/>
      <c r="F26" s="57"/>
      <c r="G26" s="36">
        <v>0</v>
      </c>
      <c r="H26" s="37"/>
      <c r="I26" s="37"/>
    </row>
    <row r="27" spans="1:9" ht="42.75">
      <c r="A27" s="5" t="s">
        <v>91</v>
      </c>
      <c r="B27" s="16" t="s">
        <v>92</v>
      </c>
      <c r="C27" s="18"/>
      <c r="D27" s="56">
        <v>3000</v>
      </c>
      <c r="E27" s="56">
        <v>3000</v>
      </c>
      <c r="F27" s="57">
        <v>3000</v>
      </c>
      <c r="G27" s="36"/>
      <c r="H27" s="37"/>
      <c r="I27" s="37"/>
    </row>
    <row r="28" spans="1:9" ht="70.5" customHeight="1">
      <c r="A28" s="5" t="s">
        <v>67</v>
      </c>
      <c r="B28" s="16" t="s">
        <v>68</v>
      </c>
      <c r="C28" s="18"/>
      <c r="D28" s="56">
        <v>2400</v>
      </c>
      <c r="E28" s="56">
        <v>2400</v>
      </c>
      <c r="F28" s="57">
        <v>2400</v>
      </c>
      <c r="G28" s="36"/>
      <c r="H28" s="37"/>
      <c r="I28" s="37"/>
    </row>
    <row r="29" spans="1:9" ht="73.5" customHeight="1">
      <c r="A29" s="5" t="s">
        <v>98</v>
      </c>
      <c r="B29" s="16" t="s">
        <v>68</v>
      </c>
      <c r="C29" s="18"/>
      <c r="D29" s="56">
        <v>600</v>
      </c>
      <c r="E29" s="56">
        <v>600</v>
      </c>
      <c r="F29" s="57">
        <v>600</v>
      </c>
      <c r="G29" s="36"/>
      <c r="H29" s="37"/>
      <c r="I29" s="37"/>
    </row>
    <row r="30" spans="1:9" ht="51" customHeight="1" hidden="1">
      <c r="A30" s="9" t="s">
        <v>62</v>
      </c>
      <c r="B30" s="14" t="s">
        <v>63</v>
      </c>
      <c r="C30" s="42"/>
      <c r="D30" s="54"/>
      <c r="E30" s="54"/>
      <c r="F30" s="55"/>
      <c r="G30" s="36"/>
      <c r="H30" s="37"/>
      <c r="I30" s="37"/>
    </row>
    <row r="31" spans="1:9" ht="51" customHeight="1" hidden="1">
      <c r="A31" s="43" t="s">
        <v>89</v>
      </c>
      <c r="B31" s="28" t="s">
        <v>90</v>
      </c>
      <c r="C31" s="42"/>
      <c r="D31" s="54"/>
      <c r="E31" s="54"/>
      <c r="F31" s="55"/>
      <c r="G31" s="36"/>
      <c r="H31" s="37"/>
      <c r="I31" s="37"/>
    </row>
    <row r="32" spans="1:9" ht="53.25" customHeight="1">
      <c r="A32" s="43" t="s">
        <v>77</v>
      </c>
      <c r="B32" s="28" t="s">
        <v>78</v>
      </c>
      <c r="C32" s="42"/>
      <c r="D32" s="54"/>
      <c r="E32" s="54"/>
      <c r="F32" s="55"/>
      <c r="G32" s="36"/>
      <c r="H32" s="37"/>
      <c r="I32" s="37"/>
    </row>
    <row r="33" spans="1:9" ht="35.25" customHeight="1" hidden="1">
      <c r="A33" s="5" t="s">
        <v>61</v>
      </c>
      <c r="B33" s="16" t="s">
        <v>64</v>
      </c>
      <c r="C33" s="18"/>
      <c r="D33" s="56"/>
      <c r="E33" s="56"/>
      <c r="F33" s="57"/>
      <c r="G33" s="36"/>
      <c r="H33" s="37"/>
      <c r="I33" s="37"/>
    </row>
    <row r="34" spans="1:9" ht="45.75" customHeight="1">
      <c r="A34" s="9" t="s">
        <v>19</v>
      </c>
      <c r="B34" s="14" t="s">
        <v>20</v>
      </c>
      <c r="C34" s="15" t="e">
        <f>G34+#REF!</f>
        <v>#REF!</v>
      </c>
      <c r="D34" s="54">
        <v>25341</v>
      </c>
      <c r="E34" s="54">
        <v>25341</v>
      </c>
      <c r="F34" s="55">
        <v>25341</v>
      </c>
      <c r="G34" s="34" t="e">
        <f>'[1]Дох2005'!AR119</f>
        <v>#REF!</v>
      </c>
      <c r="H34" s="35"/>
      <c r="I34" s="35"/>
    </row>
    <row r="35" spans="1:9" ht="42.75" hidden="1">
      <c r="A35" s="5" t="s">
        <v>21</v>
      </c>
      <c r="B35" s="16" t="s">
        <v>47</v>
      </c>
      <c r="C35" s="18"/>
      <c r="D35" s="56"/>
      <c r="E35" s="56"/>
      <c r="F35" s="57"/>
      <c r="G35" s="36"/>
      <c r="H35" s="37"/>
      <c r="I35" s="37"/>
    </row>
    <row r="36" spans="1:9" ht="71.25" hidden="1">
      <c r="A36" s="5" t="s">
        <v>22</v>
      </c>
      <c r="B36" s="16" t="s">
        <v>23</v>
      </c>
      <c r="C36" s="18"/>
      <c r="D36" s="56"/>
      <c r="E36" s="56"/>
      <c r="F36" s="57"/>
      <c r="G36" s="36"/>
      <c r="H36" s="37"/>
      <c r="I36" s="37"/>
    </row>
    <row r="37" spans="1:9" ht="85.5">
      <c r="A37" s="5" t="s">
        <v>36</v>
      </c>
      <c r="B37" s="16" t="s">
        <v>45</v>
      </c>
      <c r="C37" s="18"/>
      <c r="D37" s="56">
        <v>25341</v>
      </c>
      <c r="E37" s="56">
        <v>25341</v>
      </c>
      <c r="F37" s="57">
        <v>25341</v>
      </c>
      <c r="G37" s="36"/>
      <c r="H37" s="37"/>
      <c r="I37" s="37"/>
    </row>
    <row r="38" spans="1:9" ht="63.75" customHeight="1">
      <c r="A38" s="5" t="s">
        <v>79</v>
      </c>
      <c r="B38" s="16" t="s">
        <v>80</v>
      </c>
      <c r="C38" s="18"/>
      <c r="D38" s="56">
        <v>15341</v>
      </c>
      <c r="E38" s="56">
        <v>15341</v>
      </c>
      <c r="F38" s="57">
        <v>15341</v>
      </c>
      <c r="G38" s="36"/>
      <c r="H38" s="37"/>
      <c r="I38" s="37"/>
    </row>
    <row r="39" spans="1:9" ht="85.5">
      <c r="A39" s="5" t="s">
        <v>115</v>
      </c>
      <c r="B39" s="16" t="s">
        <v>46</v>
      </c>
      <c r="C39" s="18"/>
      <c r="D39" s="56">
        <v>15341</v>
      </c>
      <c r="E39" s="56">
        <v>15341</v>
      </c>
      <c r="F39" s="57">
        <v>15341</v>
      </c>
      <c r="G39" s="36"/>
      <c r="H39" s="37"/>
      <c r="I39" s="37"/>
    </row>
    <row r="40" spans="1:9" ht="72.75" customHeight="1">
      <c r="A40" s="5" t="s">
        <v>37</v>
      </c>
      <c r="B40" s="16" t="s">
        <v>94</v>
      </c>
      <c r="C40" s="18"/>
      <c r="D40" s="56">
        <v>10000</v>
      </c>
      <c r="E40" s="56">
        <v>10000</v>
      </c>
      <c r="F40" s="57">
        <v>10000</v>
      </c>
      <c r="G40" s="36"/>
      <c r="H40" s="37"/>
      <c r="I40" s="37"/>
    </row>
    <row r="41" spans="1:9" ht="57.75" customHeight="1">
      <c r="A41" s="5" t="s">
        <v>65</v>
      </c>
      <c r="B41" s="16" t="s">
        <v>95</v>
      </c>
      <c r="C41" s="18"/>
      <c r="D41" s="56">
        <v>10000</v>
      </c>
      <c r="E41" s="56">
        <v>10000</v>
      </c>
      <c r="F41" s="57">
        <v>10000</v>
      </c>
      <c r="G41" s="36"/>
      <c r="H41" s="37"/>
      <c r="I41" s="37"/>
    </row>
    <row r="42" spans="1:9" ht="0.75" customHeight="1">
      <c r="A42" s="5"/>
      <c r="B42" s="16"/>
      <c r="C42" s="18"/>
      <c r="D42" s="56"/>
      <c r="E42" s="56"/>
      <c r="F42" s="57"/>
      <c r="G42" s="36"/>
      <c r="H42" s="37"/>
      <c r="I42" s="37"/>
    </row>
    <row r="43" spans="1:9" ht="15" hidden="1">
      <c r="A43" s="9" t="s">
        <v>24</v>
      </c>
      <c r="B43" s="14" t="s">
        <v>25</v>
      </c>
      <c r="C43" s="15"/>
      <c r="D43" s="54"/>
      <c r="E43" s="54"/>
      <c r="F43" s="55"/>
      <c r="G43" s="34" t="e">
        <f>'[1]Дох2005'!AZ119</f>
        <v>#REF!</v>
      </c>
      <c r="H43" s="35"/>
      <c r="I43" s="35"/>
    </row>
    <row r="44" spans="1:9" ht="28.5" customHeight="1" hidden="1">
      <c r="A44" s="5" t="s">
        <v>34</v>
      </c>
      <c r="B44" s="16" t="s">
        <v>35</v>
      </c>
      <c r="C44" s="17"/>
      <c r="D44" s="56"/>
      <c r="E44" s="56"/>
      <c r="F44" s="57"/>
      <c r="G44" s="34"/>
      <c r="H44" s="35"/>
      <c r="I44" s="35"/>
    </row>
    <row r="45" spans="1:9" ht="27.75" customHeight="1" hidden="1">
      <c r="A45" s="5" t="s">
        <v>54</v>
      </c>
      <c r="B45" s="16" t="s">
        <v>66</v>
      </c>
      <c r="C45" s="18"/>
      <c r="D45" s="56"/>
      <c r="E45" s="56"/>
      <c r="F45" s="57"/>
      <c r="G45" s="36"/>
      <c r="H45" s="37"/>
      <c r="I45" s="37"/>
    </row>
    <row r="46" spans="1:9" ht="14.25" hidden="1">
      <c r="A46" s="5" t="s">
        <v>26</v>
      </c>
      <c r="B46" s="16" t="s">
        <v>27</v>
      </c>
      <c r="C46" s="17" t="e">
        <f>'[1]Дох2005'!BB121</f>
        <v>#REF!</v>
      </c>
      <c r="D46" s="56"/>
      <c r="E46" s="56"/>
      <c r="F46" s="57"/>
      <c r="G46" s="34" t="e">
        <f>'[1]Дох2005'!BB119</f>
        <v>#REF!</v>
      </c>
      <c r="H46" s="35"/>
      <c r="I46" s="35"/>
    </row>
    <row r="47" spans="1:9" ht="14.25" hidden="1">
      <c r="A47" s="7" t="s">
        <v>28</v>
      </c>
      <c r="B47" s="19" t="s">
        <v>29</v>
      </c>
      <c r="C47" s="18">
        <f>C48</f>
        <v>0</v>
      </c>
      <c r="D47" s="56"/>
      <c r="E47" s="56"/>
      <c r="F47" s="57"/>
      <c r="G47" s="36">
        <f>G48</f>
        <v>0</v>
      </c>
      <c r="H47" s="37"/>
      <c r="I47" s="37"/>
    </row>
    <row r="48" spans="1:9" ht="28.5" hidden="1">
      <c r="A48" s="7" t="s">
        <v>30</v>
      </c>
      <c r="B48" s="19" t="s">
        <v>31</v>
      </c>
      <c r="C48" s="18"/>
      <c r="D48" s="56"/>
      <c r="E48" s="56"/>
      <c r="F48" s="57"/>
      <c r="G48" s="36"/>
      <c r="H48" s="37"/>
      <c r="I48" s="37"/>
    </row>
    <row r="49" spans="1:9" ht="9.75" customHeight="1" hidden="1">
      <c r="A49" s="7"/>
      <c r="B49" s="19"/>
      <c r="C49" s="18"/>
      <c r="D49" s="56"/>
      <c r="E49" s="56"/>
      <c r="F49" s="57"/>
      <c r="G49" s="36"/>
      <c r="H49" s="37"/>
      <c r="I49" s="37"/>
    </row>
    <row r="50" spans="1:9" ht="15" hidden="1">
      <c r="A50" s="12" t="s">
        <v>26</v>
      </c>
      <c r="B50" s="20" t="s">
        <v>27</v>
      </c>
      <c r="C50" s="21"/>
      <c r="D50" s="58"/>
      <c r="E50" s="58"/>
      <c r="F50" s="59"/>
      <c r="G50" s="36"/>
      <c r="H50" s="37"/>
      <c r="I50" s="37"/>
    </row>
    <row r="51" spans="1:9" ht="43.5" customHeight="1" hidden="1">
      <c r="A51" s="7" t="s">
        <v>55</v>
      </c>
      <c r="B51" s="19" t="s">
        <v>56</v>
      </c>
      <c r="C51" s="18"/>
      <c r="D51" s="56"/>
      <c r="E51" s="56"/>
      <c r="F51" s="57"/>
      <c r="G51" s="36"/>
      <c r="H51" s="37"/>
      <c r="I51" s="37"/>
    </row>
    <row r="52" spans="1:9" ht="6.75" customHeight="1" hidden="1">
      <c r="A52" s="7"/>
      <c r="B52" s="19"/>
      <c r="C52" s="18"/>
      <c r="D52" s="56"/>
      <c r="E52" s="56"/>
      <c r="F52" s="57"/>
      <c r="G52" s="36"/>
      <c r="H52" s="37"/>
      <c r="I52" s="37"/>
    </row>
    <row r="53" spans="1:9" ht="17.25" customHeight="1">
      <c r="A53" s="52" t="s">
        <v>24</v>
      </c>
      <c r="B53" s="26" t="s">
        <v>110</v>
      </c>
      <c r="C53" s="42"/>
      <c r="D53" s="54">
        <v>7000</v>
      </c>
      <c r="E53" s="54">
        <v>7000</v>
      </c>
      <c r="F53" s="55">
        <v>7000</v>
      </c>
      <c r="G53" s="36"/>
      <c r="H53" s="37"/>
      <c r="I53" s="37"/>
    </row>
    <row r="54" spans="1:9" ht="33.75" customHeight="1">
      <c r="A54" s="7" t="s">
        <v>54</v>
      </c>
      <c r="B54" s="51" t="s">
        <v>109</v>
      </c>
      <c r="C54" s="18"/>
      <c r="D54" s="56">
        <v>7000</v>
      </c>
      <c r="E54" s="56">
        <v>7000</v>
      </c>
      <c r="F54" s="57">
        <v>7000</v>
      </c>
      <c r="G54" s="36"/>
      <c r="H54" s="37"/>
      <c r="I54" s="37"/>
    </row>
    <row r="55" spans="1:9" ht="23.25" customHeight="1">
      <c r="A55" s="12" t="s">
        <v>26</v>
      </c>
      <c r="B55" s="20" t="s">
        <v>101</v>
      </c>
      <c r="C55" s="21"/>
      <c r="D55" s="58">
        <f>D56</f>
        <v>21000</v>
      </c>
      <c r="E55" s="58">
        <v>2000</v>
      </c>
      <c r="F55" s="58">
        <v>2000</v>
      </c>
      <c r="G55" s="36"/>
      <c r="H55" s="37"/>
      <c r="I55" s="37"/>
    </row>
    <row r="56" spans="1:9" ht="30" customHeight="1">
      <c r="A56" s="48" t="s">
        <v>102</v>
      </c>
      <c r="B56" s="41" t="s">
        <v>103</v>
      </c>
      <c r="C56" s="18"/>
      <c r="D56" s="56">
        <v>21000</v>
      </c>
      <c r="E56" s="56">
        <v>2000</v>
      </c>
      <c r="F56" s="56">
        <v>2000</v>
      </c>
      <c r="G56" s="36"/>
      <c r="H56" s="37"/>
      <c r="I56" s="37"/>
    </row>
    <row r="57" spans="1:9" ht="45.75" customHeight="1">
      <c r="A57" s="48" t="s">
        <v>104</v>
      </c>
      <c r="B57" s="41" t="s">
        <v>105</v>
      </c>
      <c r="C57" s="18"/>
      <c r="D57" s="56">
        <v>21000</v>
      </c>
      <c r="E57" s="56">
        <v>2000</v>
      </c>
      <c r="F57" s="56">
        <v>2000</v>
      </c>
      <c r="G57" s="36"/>
      <c r="H57" s="37"/>
      <c r="I57" s="37"/>
    </row>
    <row r="58" spans="1:9" ht="15">
      <c r="A58" s="10" t="s">
        <v>38</v>
      </c>
      <c r="B58" s="22" t="s">
        <v>39</v>
      </c>
      <c r="C58" s="23"/>
      <c r="D58" s="61">
        <f>D61+D68+D66</f>
        <v>3109835.51</v>
      </c>
      <c r="E58" s="61">
        <v>2129795</v>
      </c>
      <c r="F58" s="62">
        <v>2080695</v>
      </c>
      <c r="G58" s="36"/>
      <c r="H58" s="37"/>
      <c r="I58" s="37"/>
    </row>
    <row r="59" spans="1:9" ht="45" customHeight="1">
      <c r="A59" s="11" t="s">
        <v>40</v>
      </c>
      <c r="B59" s="24" t="s">
        <v>42</v>
      </c>
      <c r="C59" s="25"/>
      <c r="D59" s="63"/>
      <c r="E59" s="63"/>
      <c r="F59" s="64"/>
      <c r="G59" s="36"/>
      <c r="H59" s="37"/>
      <c r="I59" s="37"/>
    </row>
    <row r="60" spans="1:9" ht="31.5" customHeight="1">
      <c r="A60" s="11" t="s">
        <v>41</v>
      </c>
      <c r="B60" s="19" t="s">
        <v>43</v>
      </c>
      <c r="C60" s="18"/>
      <c r="D60" s="56"/>
      <c r="E60" s="56"/>
      <c r="F60" s="64"/>
      <c r="G60" s="36"/>
      <c r="H60" s="37"/>
      <c r="I60" s="37"/>
    </row>
    <row r="61" spans="1:9" ht="14.25">
      <c r="A61" s="11" t="s">
        <v>57</v>
      </c>
      <c r="B61" s="19" t="s">
        <v>44</v>
      </c>
      <c r="C61" s="18"/>
      <c r="D61" s="56">
        <v>1242000</v>
      </c>
      <c r="E61" s="56">
        <v>1170200</v>
      </c>
      <c r="F61" s="64">
        <v>1118500</v>
      </c>
      <c r="G61" s="36"/>
      <c r="H61" s="37"/>
      <c r="I61" s="37"/>
    </row>
    <row r="62" spans="1:9" ht="33" customHeight="1">
      <c r="A62" s="11" t="s">
        <v>69</v>
      </c>
      <c r="B62" s="19" t="s">
        <v>58</v>
      </c>
      <c r="C62" s="18"/>
      <c r="D62" s="56">
        <v>1242000</v>
      </c>
      <c r="E62" s="56">
        <v>1170200</v>
      </c>
      <c r="F62" s="64">
        <v>1118500</v>
      </c>
      <c r="G62" s="36"/>
      <c r="H62" s="37"/>
      <c r="I62" s="37"/>
    </row>
    <row r="63" spans="1:9" ht="29.25" customHeight="1">
      <c r="A63" s="11" t="s">
        <v>81</v>
      </c>
      <c r="B63" s="19" t="s">
        <v>82</v>
      </c>
      <c r="C63" s="18"/>
      <c r="D63" s="56"/>
      <c r="E63" s="56"/>
      <c r="F63" s="56"/>
      <c r="G63" s="36"/>
      <c r="H63" s="37"/>
      <c r="I63" s="37"/>
    </row>
    <row r="64" spans="1:9" ht="22.5" customHeight="1">
      <c r="A64" s="11" t="s">
        <v>87</v>
      </c>
      <c r="B64" s="44" t="s">
        <v>85</v>
      </c>
      <c r="C64" s="18"/>
      <c r="D64" s="56"/>
      <c r="E64" s="56"/>
      <c r="F64" s="57"/>
      <c r="G64" s="36"/>
      <c r="H64" s="37"/>
      <c r="I64" s="37"/>
    </row>
    <row r="65" spans="1:9" ht="22.5" customHeight="1">
      <c r="A65" s="11" t="s">
        <v>83</v>
      </c>
      <c r="B65" s="44" t="s">
        <v>84</v>
      </c>
      <c r="C65" s="18"/>
      <c r="D65" s="56"/>
      <c r="E65" s="56"/>
      <c r="F65" s="56"/>
      <c r="G65" s="36"/>
      <c r="H65" s="37"/>
      <c r="I65" s="37"/>
    </row>
    <row r="66" spans="1:9" ht="28.5">
      <c r="A66" s="40" t="s">
        <v>48</v>
      </c>
      <c r="B66" s="41" t="s">
        <v>70</v>
      </c>
      <c r="C66" s="18"/>
      <c r="D66" s="56">
        <v>85000</v>
      </c>
      <c r="E66" s="56">
        <v>71300</v>
      </c>
      <c r="F66" s="57">
        <v>73900</v>
      </c>
      <c r="G66" s="36"/>
      <c r="H66" s="37"/>
      <c r="I66" s="37"/>
    </row>
    <row r="67" spans="1:9" ht="42.75">
      <c r="A67" s="40" t="s">
        <v>59</v>
      </c>
      <c r="B67" s="41" t="s">
        <v>60</v>
      </c>
      <c r="C67" s="18"/>
      <c r="D67" s="56">
        <v>85000</v>
      </c>
      <c r="E67" s="56">
        <v>71300</v>
      </c>
      <c r="F67" s="57">
        <v>73900</v>
      </c>
      <c r="G67" s="36"/>
      <c r="H67" s="37"/>
      <c r="I67" s="37"/>
    </row>
    <row r="68" spans="1:9" s="68" customFormat="1" ht="14.25">
      <c r="A68" s="65" t="s">
        <v>71</v>
      </c>
      <c r="B68" s="19" t="s">
        <v>72</v>
      </c>
      <c r="C68" s="18"/>
      <c r="D68" s="56">
        <f>D69</f>
        <v>1782835.51</v>
      </c>
      <c r="E68" s="56">
        <v>888295</v>
      </c>
      <c r="F68" s="56">
        <v>888295</v>
      </c>
      <c r="G68" s="66"/>
      <c r="H68" s="67"/>
      <c r="I68" s="67"/>
    </row>
    <row r="69" spans="1:9" ht="28.5">
      <c r="A69" s="40" t="s">
        <v>73</v>
      </c>
      <c r="B69" s="41" t="s">
        <v>74</v>
      </c>
      <c r="C69" s="18"/>
      <c r="D69" s="56">
        <v>1782835.51</v>
      </c>
      <c r="E69" s="56">
        <v>888295</v>
      </c>
      <c r="F69" s="56">
        <v>888295</v>
      </c>
      <c r="G69" s="36"/>
      <c r="H69" s="37"/>
      <c r="I69" s="37"/>
    </row>
    <row r="70" spans="1:9" ht="14.25">
      <c r="A70" s="11"/>
      <c r="B70" s="19"/>
      <c r="C70" s="18"/>
      <c r="D70" s="56"/>
      <c r="E70" s="56"/>
      <c r="F70" s="57"/>
      <c r="G70" s="36"/>
      <c r="H70" s="37"/>
      <c r="I70" s="37"/>
    </row>
    <row r="71" spans="1:9" ht="15">
      <c r="A71" s="45" t="s">
        <v>33</v>
      </c>
      <c r="B71" s="26"/>
      <c r="C71" s="15" t="e">
        <f>#REF!+C11</f>
        <v>#REF!</v>
      </c>
      <c r="D71" s="54">
        <f>D11+D58</f>
        <v>10494134.51</v>
      </c>
      <c r="E71" s="54">
        <f>E11+E58</f>
        <v>5396994</v>
      </c>
      <c r="F71" s="55">
        <f>F11+F58</f>
        <v>5534984</v>
      </c>
      <c r="G71" s="36"/>
      <c r="H71" s="37"/>
      <c r="I71" s="37"/>
    </row>
    <row r="97" ht="12.75" hidden="1"/>
    <row r="98" ht="12.75" hidden="1"/>
    <row r="100" ht="12.75" hidden="1"/>
    <row r="105" ht="12.75" hidden="1"/>
    <row r="106" ht="12.75" hidden="1"/>
    <row r="107" ht="12.75" hidden="1"/>
    <row r="108" ht="12.75" hidden="1"/>
    <row r="109" ht="12.75" hidden="1"/>
    <row r="116" ht="12.75" hidden="1"/>
    <row r="117" ht="12.75" hidden="1"/>
    <row r="118" ht="12.75" hidden="1"/>
    <row r="119" ht="12.75" hidden="1"/>
    <row r="122" ht="12.75" hidden="1"/>
    <row r="124" ht="12.75" hidden="1"/>
    <row r="126" ht="12.75" hidden="1"/>
    <row r="132" ht="12.75" hidden="1"/>
  </sheetData>
  <sheetProtection/>
  <mergeCells count="6">
    <mergeCell ref="B3:G3"/>
    <mergeCell ref="B4:G4"/>
    <mergeCell ref="B2:F2"/>
    <mergeCell ref="A7:F7"/>
    <mergeCell ref="B5:F5"/>
    <mergeCell ref="B6:F6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2017-12-29T01:53:58Z</cp:lastPrinted>
  <dcterms:created xsi:type="dcterms:W3CDTF">1996-10-08T23:32:33Z</dcterms:created>
  <dcterms:modified xsi:type="dcterms:W3CDTF">2018-12-03T01:40:49Z</dcterms:modified>
  <cp:category/>
  <cp:version/>
  <cp:contentType/>
  <cp:contentStatus/>
</cp:coreProperties>
</file>